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41" yWindow="2505" windowWidth="10950" windowHeight="6330" activeTab="9"/>
  </bookViews>
  <sheets>
    <sheet name="Titul" sheetId="1" r:id="rId1"/>
    <sheet name="S6A" sheetId="2" r:id="rId2"/>
    <sheet name="S4A" sheetId="3" r:id="rId3"/>
    <sheet name="S9A" sheetId="4" r:id="rId4"/>
    <sheet name="S7" sheetId="5" r:id="rId5"/>
    <sheet name="S8E-P" sheetId="6" r:id="rId6"/>
    <sheet name="s8ep 1 round" sheetId="7" r:id="rId7"/>
    <sheet name="s8ep 2 round" sheetId="8" r:id="rId8"/>
    <sheet name="s8ep 3 round" sheetId="9" r:id="rId9"/>
    <sheet name="s8ep final" sheetId="10" r:id="rId10"/>
  </sheets>
  <definedNames>
    <definedName name="S6IN" localSheetId="2">'S4A'!$A$7:$L$31</definedName>
    <definedName name="S6IN" localSheetId="1">'S6A'!$A$7:$L$35</definedName>
    <definedName name="S6IN" localSheetId="4">'S7'!$A$7:$M$22</definedName>
    <definedName name="S6IN" localSheetId="5">'S8E-P'!$A$7:$M$18</definedName>
    <definedName name="S6IN" localSheetId="3">'S9A'!$A$7:$L$31</definedName>
    <definedName name="S6IN_1" localSheetId="2">'S4A'!$A$7:$L$31</definedName>
    <definedName name="S6IN_1" localSheetId="1">'S6A'!$A$7:$L$35</definedName>
    <definedName name="S6IN_1" localSheetId="4">'S7'!$A$7:$M$22</definedName>
    <definedName name="S6IN_1" localSheetId="5">'S8E-P'!$A$7:$M$18</definedName>
    <definedName name="S6IN_1" localSheetId="3">'S9A'!$A$7:$L$31</definedName>
    <definedName name="_xlnm.Print_Titles" localSheetId="2">'S4A'!$6:$6</definedName>
    <definedName name="_xlnm.Print_Titles" localSheetId="1">'S6A'!$6:$6</definedName>
    <definedName name="_xlnm.Print_Titles" localSheetId="4">'S7'!$6:$6</definedName>
    <definedName name="_xlnm.Print_Titles" localSheetId="5">'S8E-P'!$6:$6</definedName>
    <definedName name="_xlnm.Print_Titles" localSheetId="3">'S9A'!$6:$6</definedName>
  </definedNames>
  <calcPr fullCalcOnLoad="1"/>
</workbook>
</file>

<file path=xl/sharedStrings.xml><?xml version="1.0" encoding="utf-8"?>
<sst xmlns="http://schemas.openxmlformats.org/spreadsheetml/2006/main" count="630" uniqueCount="203">
  <si>
    <t>WORLD CUP</t>
  </si>
  <si>
    <t>1st flight</t>
  </si>
  <si>
    <t>2nd flight</t>
  </si>
  <si>
    <t xml:space="preserve">3rd flight </t>
  </si>
  <si>
    <t>1st fly-off</t>
  </si>
  <si>
    <t>Total</t>
  </si>
  <si>
    <t>Place</t>
  </si>
  <si>
    <t xml:space="preserve">      SHOSTKA STATE PLANT "IMPULSE"</t>
  </si>
  <si>
    <t>MODEL ROCKET  FEDERATION OF UKRAINE</t>
  </si>
  <si>
    <t>"IMPULSE CUP  "</t>
  </si>
  <si>
    <t>Contest Director</t>
  </si>
  <si>
    <t>Yuriy HAPON</t>
  </si>
  <si>
    <t xml:space="preserve">Range  Safety  Officer  </t>
  </si>
  <si>
    <t>FAI  JURY</t>
  </si>
  <si>
    <t>Member</t>
  </si>
  <si>
    <t xml:space="preserve">                      LIEPAJA  YOUTH  TECHNICAL  CENTRE</t>
  </si>
  <si>
    <t>Scale judjes:</t>
  </si>
  <si>
    <t>Russia</t>
  </si>
  <si>
    <t>Ukraine</t>
  </si>
  <si>
    <t>FAI Jury President:</t>
  </si>
  <si>
    <t>Range Safety Officer:</t>
  </si>
  <si>
    <t>Chairman</t>
  </si>
  <si>
    <t xml:space="preserve">S6A S4A  S-7 S-8E/P  S9A </t>
  </si>
  <si>
    <t xml:space="preserve">     FAI OPEN INTERNATIONAL  SPACE MODELS  COMPETITION</t>
  </si>
  <si>
    <t>SHOSTKA, UKRAINE</t>
  </si>
  <si>
    <t>FINAL RESULTS</t>
  </si>
  <si>
    <t>WC Score</t>
  </si>
  <si>
    <t>Prototype</t>
  </si>
  <si>
    <t>Class: S6А</t>
  </si>
  <si>
    <t>Olexandr POHREBNIAK</t>
  </si>
  <si>
    <t>Olexandr LIPETSKIY</t>
  </si>
  <si>
    <t>Vladimir MINAKOV</t>
  </si>
  <si>
    <t>Country code</t>
  </si>
  <si>
    <t>FAI licence</t>
  </si>
  <si>
    <t>Surname , Name</t>
  </si>
  <si>
    <t>Class: S4А</t>
  </si>
  <si>
    <t>Class: S9А</t>
  </si>
  <si>
    <t>Class: S8E-P</t>
  </si>
  <si>
    <t>Static points</t>
  </si>
  <si>
    <t>Better Flight</t>
  </si>
  <si>
    <t>Total after three rounds</t>
  </si>
  <si>
    <t>Final flights</t>
  </si>
  <si>
    <t>Nr</t>
  </si>
  <si>
    <t>Start Nr</t>
  </si>
  <si>
    <t>FAI World Cup Stage - IMPULSE Cup</t>
  </si>
  <si>
    <t>Shostka (Ukraina)</t>
  </si>
  <si>
    <t>Individual Classification</t>
  </si>
  <si>
    <t>I ROUND</t>
  </si>
  <si>
    <t>Group 1</t>
  </si>
  <si>
    <t>No</t>
  </si>
  <si>
    <t>St. No</t>
  </si>
  <si>
    <t>Competitor</t>
  </si>
  <si>
    <t>Licence</t>
  </si>
  <si>
    <t>FLIGHT</t>
  </si>
  <si>
    <t>Landing</t>
  </si>
  <si>
    <t>TOTAL</t>
  </si>
  <si>
    <t>RESULT</t>
  </si>
  <si>
    <t>NOTE</t>
  </si>
  <si>
    <t>Group 2</t>
  </si>
  <si>
    <t>Boarding</t>
  </si>
  <si>
    <r>
      <rPr>
        <b/>
        <sz val="14"/>
        <color indexed="8"/>
        <rFont val="Calibri"/>
        <family val="0"/>
      </rPr>
      <t>Class S8E/P</t>
    </r>
    <r>
      <rPr>
        <b/>
        <sz val="20"/>
        <color indexed="8"/>
        <rFont val="Calibri"/>
        <family val="2"/>
      </rPr>
      <t xml:space="preserve"> </t>
    </r>
    <r>
      <rPr>
        <sz val="10"/>
        <rFont val="Arial Cyr"/>
        <family val="0"/>
      </rPr>
      <t xml:space="preserve">- </t>
    </r>
    <r>
      <rPr>
        <sz val="14"/>
        <color indexed="8"/>
        <rFont val="Calibri"/>
        <family val="2"/>
      </rPr>
      <t>Competition Flights per groups and per rounds</t>
    </r>
  </si>
  <si>
    <t>II ROUND</t>
  </si>
  <si>
    <t>III ROUND</t>
  </si>
  <si>
    <t>FINAL</t>
  </si>
  <si>
    <t>Andrey BAUSHEV</t>
  </si>
  <si>
    <t>Temperature: 28-32 C</t>
  </si>
  <si>
    <t>Wind: 3-7 m/s, sunny</t>
  </si>
  <si>
    <t>Temperature: 27-30 C</t>
  </si>
  <si>
    <t xml:space="preserve">TSIGANKOV Nikolay                  </t>
  </si>
  <si>
    <t xml:space="preserve">REDKO Evhen                        </t>
  </si>
  <si>
    <t xml:space="preserve">MENSHIKOV Vladimir                 </t>
  </si>
  <si>
    <t xml:space="preserve">ZAPIVAKHIN Serhiy                  </t>
  </si>
  <si>
    <t xml:space="preserve">MINKEVICH Uladimir                 </t>
  </si>
  <si>
    <t xml:space="preserve">SERGEENKO Grigoriy                 </t>
  </si>
  <si>
    <t xml:space="preserve">KARPENKO Grigoriy                  </t>
  </si>
  <si>
    <t xml:space="preserve">PETRENKO Andriy                    </t>
  </si>
  <si>
    <t xml:space="preserve">KHOROSH Roman                      </t>
  </si>
  <si>
    <t xml:space="preserve">TKACHENKO Denis                    </t>
  </si>
  <si>
    <t xml:space="preserve">STARODUBTSEV Maksym                </t>
  </si>
  <si>
    <t xml:space="preserve">IVANOVA Larisa                     </t>
  </si>
  <si>
    <t xml:space="preserve">IVANOVA Vlada                      </t>
  </si>
  <si>
    <t xml:space="preserve">SLIPCHENKO Danila                  </t>
  </si>
  <si>
    <t xml:space="preserve">KOVALIOV Maksym                    </t>
  </si>
  <si>
    <t xml:space="preserve">BILOUS Viatcheslav                 </t>
  </si>
  <si>
    <t xml:space="preserve">LIPAI Aliaksandr                   </t>
  </si>
  <si>
    <t xml:space="preserve">POLTAVETS Gennady                  </t>
  </si>
  <si>
    <t xml:space="preserve">SUHANOV Nikita                     </t>
  </si>
  <si>
    <t xml:space="preserve">KOROTIN Dmitry                     </t>
  </si>
  <si>
    <t xml:space="preserve">HRABOUSKY Valery                   </t>
  </si>
  <si>
    <t xml:space="preserve">SHYDYVAR Serhiy                    </t>
  </si>
  <si>
    <t xml:space="preserve">SMOLJANKO Vitaliy                  </t>
  </si>
  <si>
    <t xml:space="preserve">CHERKASOVA Elizaveta               </t>
  </si>
  <si>
    <t xml:space="preserve">ROMANJUK Sergey                    </t>
  </si>
  <si>
    <t xml:space="preserve">LYCHKUN Kiril                      </t>
  </si>
  <si>
    <t xml:space="preserve">BILOUS Viatcheslav            </t>
  </si>
  <si>
    <t xml:space="preserve">TSIGANKOV Nikolay             </t>
  </si>
  <si>
    <t xml:space="preserve">IVANOVA Larisa                </t>
  </si>
  <si>
    <t xml:space="preserve">MENSHIKOV Vladimir            </t>
  </si>
  <si>
    <t xml:space="preserve">REDKO Evhen                   </t>
  </si>
  <si>
    <t xml:space="preserve">LIPAI Aliaksandr              </t>
  </si>
  <si>
    <t xml:space="preserve">ROMANJUK Sergey               </t>
  </si>
  <si>
    <t xml:space="preserve">LYCHKUN Kiril                 </t>
  </si>
  <si>
    <t xml:space="preserve">TKACHENKO Denis               </t>
  </si>
  <si>
    <t xml:space="preserve">ZAPIVAKHIN Serhiy             </t>
  </si>
  <si>
    <t xml:space="preserve">MINKEVICH Uladimir            </t>
  </si>
  <si>
    <t xml:space="preserve">IVANOVA Vlada                 </t>
  </si>
  <si>
    <t xml:space="preserve">SHYDYVAR Serhiy               </t>
  </si>
  <si>
    <t xml:space="preserve">SUHANOV Nikita                </t>
  </si>
  <si>
    <t xml:space="preserve">KARPENKO Grigoriy             </t>
  </si>
  <si>
    <t xml:space="preserve">PETRENKO Andriy               </t>
  </si>
  <si>
    <t xml:space="preserve">KOVALIOV Maksym               </t>
  </si>
  <si>
    <t xml:space="preserve">KOROTIN Dmitry                </t>
  </si>
  <si>
    <t xml:space="preserve">POLTAVETS Gennady             </t>
  </si>
  <si>
    <t xml:space="preserve">HRABOUSKY Valery              </t>
  </si>
  <si>
    <t xml:space="preserve">STARODUBTSEV Maksym           </t>
  </si>
  <si>
    <t xml:space="preserve">CHERKASOVA Elizaveta          </t>
  </si>
  <si>
    <t xml:space="preserve">KHOROSH Roman                 </t>
  </si>
  <si>
    <t xml:space="preserve">KHOROSH Oleg                  </t>
  </si>
  <si>
    <t xml:space="preserve">SERGEENKO Grigoriy            </t>
  </si>
  <si>
    <t>TAURUS TOMAHAWK</t>
  </si>
  <si>
    <t xml:space="preserve">LAVRYNENKO Maksym             </t>
  </si>
  <si>
    <t xml:space="preserve">TRAILBLAZER II </t>
  </si>
  <si>
    <t xml:space="preserve">NIKE-TOMAHAWK  </t>
  </si>
  <si>
    <t xml:space="preserve">METEOR-1       </t>
  </si>
  <si>
    <t xml:space="preserve">METEOR-3       </t>
  </si>
  <si>
    <t xml:space="preserve">AEROBEE        </t>
  </si>
  <si>
    <t xml:space="preserve">ERIDAN         </t>
  </si>
  <si>
    <t xml:space="preserve">SLIPCHENKO Danila             </t>
  </si>
  <si>
    <t xml:space="preserve">DELTA II       </t>
  </si>
  <si>
    <t xml:space="preserve">BOLSHAKOV Sergey                   </t>
  </si>
  <si>
    <t xml:space="preserve">KORJAPIN Aleksey                   </t>
  </si>
  <si>
    <t xml:space="preserve">LAVRYNENKO Maksym                  </t>
  </si>
  <si>
    <t xml:space="preserve">PALAHUTA Yuriy                     </t>
  </si>
  <si>
    <t>FAI OPEN INTERNATIONAL SPACE MODELS COMPETITION "IMPULSE  CUP 2011"</t>
  </si>
  <si>
    <t>Wind: 1-3 m/s, cloudly</t>
  </si>
  <si>
    <t>Temperature: 25-27 C</t>
  </si>
  <si>
    <t>July 23th, 2011.</t>
  </si>
  <si>
    <t xml:space="preserve">  Mr. Andrey Baushev</t>
  </si>
  <si>
    <t xml:space="preserve">   Mr.Aleksey Koriapin</t>
  </si>
  <si>
    <t>RUS</t>
  </si>
  <si>
    <t>UKR</t>
  </si>
  <si>
    <t>BLR</t>
  </si>
  <si>
    <t>25-26</t>
  </si>
  <si>
    <t>22-23</t>
  </si>
  <si>
    <t xml:space="preserve">JUPITER-C       </t>
  </si>
  <si>
    <t>Class: S7</t>
  </si>
  <si>
    <t>July 24th, 2011.</t>
  </si>
  <si>
    <t xml:space="preserve">0329  </t>
  </si>
  <si>
    <t xml:space="preserve">1169  </t>
  </si>
  <si>
    <t xml:space="preserve">0254  </t>
  </si>
  <si>
    <t xml:space="preserve">S343  </t>
  </si>
  <si>
    <t xml:space="preserve">0680  </t>
  </si>
  <si>
    <t xml:space="preserve">0160  </t>
  </si>
  <si>
    <t xml:space="preserve">S350  </t>
  </si>
  <si>
    <t xml:space="preserve">S615  </t>
  </si>
  <si>
    <t xml:space="preserve">S222  </t>
  </si>
  <si>
    <t xml:space="preserve">01826 </t>
  </si>
  <si>
    <t>Mr.Aleksey Koriapin</t>
  </si>
  <si>
    <t>Mr. Andrey Baushev</t>
  </si>
  <si>
    <t xml:space="preserve"> 0248  </t>
  </si>
  <si>
    <t xml:space="preserve"> 0779  </t>
  </si>
  <si>
    <t xml:space="preserve"> 1169  </t>
  </si>
  <si>
    <t xml:space="preserve"> S615  </t>
  </si>
  <si>
    <t xml:space="preserve"> 0629  </t>
  </si>
  <si>
    <t xml:space="preserve"> S188  </t>
  </si>
  <si>
    <t xml:space="preserve"> S658  </t>
  </si>
  <si>
    <t xml:space="preserve"> S343  </t>
  </si>
  <si>
    <t xml:space="preserve"> S659  </t>
  </si>
  <si>
    <t xml:space="preserve"> 042   </t>
  </si>
  <si>
    <t xml:space="preserve"> 071   </t>
  </si>
  <si>
    <t xml:space="preserve"> S363  </t>
  </si>
  <si>
    <t xml:space="preserve"> 128   </t>
  </si>
  <si>
    <t xml:space="preserve"> S634  </t>
  </si>
  <si>
    <t xml:space="preserve"> S633  </t>
  </si>
  <si>
    <t xml:space="preserve"> 0951  </t>
  </si>
  <si>
    <t xml:space="preserve"> 01826 </t>
  </si>
  <si>
    <t xml:space="preserve"> 01510 </t>
  </si>
  <si>
    <t xml:space="preserve"> 0329  </t>
  </si>
  <si>
    <t xml:space="preserve"> 02189 </t>
  </si>
  <si>
    <t xml:space="preserve"> 0251  </t>
  </si>
  <si>
    <t xml:space="preserve"> S635</t>
  </si>
  <si>
    <t xml:space="preserve"> S660  </t>
  </si>
  <si>
    <t xml:space="preserve"> 0537  </t>
  </si>
  <si>
    <t xml:space="preserve"> 01861 </t>
  </si>
  <si>
    <t xml:space="preserve"> 01748 </t>
  </si>
  <si>
    <t xml:space="preserve"> 0245  </t>
  </si>
  <si>
    <t xml:space="preserve"> S635  </t>
  </si>
  <si>
    <t xml:space="preserve"> S350  </t>
  </si>
  <si>
    <t>Mr.Vladimir Minakov</t>
  </si>
  <si>
    <t xml:space="preserve">SOUZ TM </t>
  </si>
  <si>
    <t xml:space="preserve">KRAVCHENKO Aleksandr                   </t>
  </si>
  <si>
    <t>24th July, 2011</t>
  </si>
  <si>
    <t xml:space="preserve"> S222  </t>
  </si>
  <si>
    <t xml:space="preserve"> 0254  </t>
  </si>
  <si>
    <t xml:space="preserve"> 0680  </t>
  </si>
  <si>
    <t xml:space="preserve"> 0160  </t>
  </si>
  <si>
    <t xml:space="preserve">                                July 22th - 25th,  2011.</t>
  </si>
  <si>
    <t>Aleksey KORIAPIN</t>
  </si>
  <si>
    <t xml:space="preserve">Member for S8E/P </t>
  </si>
  <si>
    <t xml:space="preserve">Member  </t>
  </si>
  <si>
    <t>Ion MATVEICHUK</t>
  </si>
  <si>
    <t>Moldova</t>
  </si>
  <si>
    <t>Olexandr HERASIMENKO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</si>
</sst>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</numFmts>
  <fonts count="61">
    <font>
      <sz val="10"/>
      <name val="Arial Cyr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1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2"/>
      <name val="Arial Cyr"/>
      <family val="0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6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NumberFormat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left"/>
      <protection hidden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NumberFormat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left"/>
      <protection hidden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 horizontal="left"/>
    </xf>
    <xf numFmtId="0" fontId="0" fillId="0" borderId="17" xfId="0" applyNumberFormat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left"/>
      <protection hidden="1"/>
    </xf>
    <xf numFmtId="0" fontId="0" fillId="0" borderId="18" xfId="0" applyBorder="1" applyAlignment="1">
      <alignment horizontal="center"/>
    </xf>
    <xf numFmtId="0" fontId="0" fillId="0" borderId="19" xfId="0" applyNumberFormat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left"/>
      <protection hidden="1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NumberFormat="1" applyFill="1" applyBorder="1" applyAlignment="1" applyProtection="1">
      <alignment horizontal="center"/>
      <protection hidden="1"/>
    </xf>
    <xf numFmtId="0" fontId="0" fillId="0" borderId="14" xfId="0" applyNumberFormat="1" applyBorder="1" applyAlignment="1" applyProtection="1">
      <alignment horizontal="left"/>
      <protection hidden="1"/>
    </xf>
    <xf numFmtId="0" fontId="0" fillId="0" borderId="21" xfId="0" applyNumberFormat="1" applyBorder="1" applyAlignment="1" applyProtection="1">
      <alignment horizontal="center"/>
      <protection hidden="1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/>
    </xf>
    <xf numFmtId="1" fontId="0" fillId="33" borderId="28" xfId="0" applyNumberFormat="1" applyFill="1" applyBorder="1" applyAlignment="1">
      <alignment/>
    </xf>
    <xf numFmtId="0" fontId="0" fillId="33" borderId="29" xfId="0" applyFill="1" applyBorder="1" applyAlignment="1">
      <alignment/>
    </xf>
    <xf numFmtId="1" fontId="0" fillId="33" borderId="30" xfId="0" applyNumberFormat="1" applyFill="1" applyBorder="1" applyAlignment="1">
      <alignment/>
    </xf>
    <xf numFmtId="0" fontId="0" fillId="33" borderId="31" xfId="0" applyFill="1" applyBorder="1" applyAlignment="1">
      <alignment/>
    </xf>
    <xf numFmtId="1" fontId="0" fillId="33" borderId="32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/>
    </xf>
    <xf numFmtId="49" fontId="0" fillId="33" borderId="33" xfId="0" applyNumberFormat="1" applyFill="1" applyBorder="1" applyAlignment="1">
      <alignment horizontal="center"/>
    </xf>
    <xf numFmtId="49" fontId="0" fillId="0" borderId="16" xfId="0" applyNumberFormat="1" applyBorder="1" applyAlignment="1">
      <alignment/>
    </xf>
    <xf numFmtId="49" fontId="0" fillId="0" borderId="34" xfId="0" applyNumberFormat="1" applyBorder="1" applyAlignment="1">
      <alignment/>
    </xf>
    <xf numFmtId="49" fontId="0" fillId="0" borderId="35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13" fillId="33" borderId="14" xfId="0" applyFont="1" applyFill="1" applyBorder="1" applyAlignment="1">
      <alignment horizontal="center" vertical="center" wrapText="1"/>
    </xf>
    <xf numFmtId="49" fontId="13" fillId="33" borderId="14" xfId="0" applyNumberFormat="1" applyFont="1" applyFill="1" applyBorder="1" applyAlignment="1">
      <alignment horizontal="center" vertical="center" wrapText="1"/>
    </xf>
    <xf numFmtId="0" fontId="0" fillId="0" borderId="17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/>
    </xf>
    <xf numFmtId="49" fontId="0" fillId="0" borderId="14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0" fillId="33" borderId="14" xfId="0" applyFill="1" applyBorder="1" applyAlignment="1" applyProtection="1">
      <alignment horizontal="center" vertical="center" wrapText="1"/>
      <protection hidden="1"/>
    </xf>
    <xf numFmtId="0" fontId="19" fillId="33" borderId="14" xfId="0" applyFont="1" applyFill="1" applyBorder="1" applyAlignment="1" applyProtection="1">
      <alignment horizontal="center" vertical="center" wrapText="1"/>
      <protection hidden="1"/>
    </xf>
    <xf numFmtId="0" fontId="0" fillId="33" borderId="14" xfId="0" applyFill="1" applyBorder="1" applyAlignment="1">
      <alignment/>
    </xf>
    <xf numFmtId="1" fontId="0" fillId="33" borderId="32" xfId="0" applyNumberForma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17" xfId="0" applyNumberFormat="1" applyBorder="1" applyAlignment="1" applyProtection="1">
      <alignment horizontal="left"/>
      <protection hidden="1"/>
    </xf>
    <xf numFmtId="0" fontId="0" fillId="0" borderId="11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7</xdr:row>
      <xdr:rowOff>28575</xdr:rowOff>
    </xdr:from>
    <xdr:to>
      <xdr:col>5</xdr:col>
      <xdr:colOff>266700</xdr:colOff>
      <xdr:row>21</xdr:row>
      <xdr:rowOff>114300</xdr:rowOff>
    </xdr:to>
    <xdr:pic>
      <xdr:nvPicPr>
        <xdr:cNvPr id="1" name="Picture 2" descr="ЭмблемаКуб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257300"/>
          <a:ext cx="2790825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7</xdr:row>
      <xdr:rowOff>28575</xdr:rowOff>
    </xdr:from>
    <xdr:to>
      <xdr:col>5</xdr:col>
      <xdr:colOff>266700</xdr:colOff>
      <xdr:row>21</xdr:row>
      <xdr:rowOff>114300</xdr:rowOff>
    </xdr:to>
    <xdr:pic>
      <xdr:nvPicPr>
        <xdr:cNvPr id="2" name="Picture 3" descr="ЭмблемаКуб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257300"/>
          <a:ext cx="2790825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zoomScale="75" zoomScaleNormal="75" zoomScalePageLayoutView="0" workbookViewId="0" topLeftCell="A10">
      <selection activeCell="K26" sqref="K26"/>
    </sheetView>
  </sheetViews>
  <sheetFormatPr defaultColWidth="9.00390625" defaultRowHeight="12.75"/>
  <cols>
    <col min="4" max="4" width="11.625" style="0" customWidth="1"/>
  </cols>
  <sheetData>
    <row r="2" spans="3:6" ht="12.75">
      <c r="C2" s="1"/>
      <c r="D2" s="1"/>
      <c r="E2" s="1"/>
      <c r="F2" s="1"/>
    </row>
    <row r="3" spans="3:6" ht="12.75">
      <c r="C3" s="1"/>
      <c r="D3" s="1"/>
      <c r="E3" s="1"/>
      <c r="F3" s="1"/>
    </row>
    <row r="4" spans="3:6" ht="12.75">
      <c r="C4" s="1" t="s">
        <v>15</v>
      </c>
      <c r="D4" s="13" t="s">
        <v>8</v>
      </c>
      <c r="E4" s="1"/>
      <c r="F4" s="1"/>
    </row>
    <row r="5" ht="12.75">
      <c r="D5" s="13" t="s">
        <v>7</v>
      </c>
    </row>
    <row r="6" spans="1:8" ht="20.25">
      <c r="A6" s="2" t="s">
        <v>23</v>
      </c>
      <c r="C6" s="2"/>
      <c r="D6" s="2"/>
      <c r="E6" s="2"/>
      <c r="F6" s="2"/>
      <c r="G6" s="2"/>
      <c r="H6" s="3"/>
    </row>
    <row r="8" spans="4:9" ht="23.25">
      <c r="D8" s="4"/>
      <c r="E8" s="4" t="s">
        <v>9</v>
      </c>
      <c r="F8" s="4"/>
      <c r="G8" s="4"/>
      <c r="H8" s="4"/>
      <c r="I8" s="4"/>
    </row>
    <row r="10" spans="4:9" ht="26.25">
      <c r="D10" s="5"/>
      <c r="F10" s="6"/>
      <c r="G10" s="5"/>
      <c r="H10" s="5"/>
      <c r="I10" s="6"/>
    </row>
    <row r="12" spans="4:9" ht="15.75">
      <c r="D12" s="93"/>
      <c r="E12" s="93"/>
      <c r="F12" s="93"/>
      <c r="G12" s="93"/>
      <c r="H12" s="93"/>
      <c r="I12" s="93"/>
    </row>
    <row r="13" spans="4:9" ht="26.25">
      <c r="D13" s="2"/>
      <c r="E13" s="5"/>
      <c r="F13" s="4"/>
      <c r="G13" s="2"/>
      <c r="H13" s="2"/>
      <c r="I13" s="3"/>
    </row>
    <row r="14" spans="4:9" ht="23.25">
      <c r="D14" s="4"/>
      <c r="E14" s="4"/>
      <c r="F14" s="4"/>
      <c r="G14" s="93" t="s">
        <v>22</v>
      </c>
      <c r="H14" s="93"/>
      <c r="I14" s="93"/>
    </row>
    <row r="16" spans="4:9" ht="26.25">
      <c r="D16" s="5"/>
      <c r="E16" s="5"/>
      <c r="F16" s="6"/>
      <c r="H16" s="5"/>
      <c r="I16" s="6"/>
    </row>
    <row r="17" ht="23.25">
      <c r="G17" s="22" t="s">
        <v>25</v>
      </c>
    </row>
    <row r="18" spans="4:9" ht="15.75">
      <c r="D18" s="93"/>
      <c r="E18" s="93"/>
      <c r="F18" s="93"/>
      <c r="G18" s="93"/>
      <c r="H18" s="93"/>
      <c r="I18" s="93"/>
    </row>
    <row r="19" spans="5:9" ht="15">
      <c r="E19" s="95" t="s">
        <v>196</v>
      </c>
      <c r="F19" s="95"/>
      <c r="G19" s="95"/>
      <c r="H19" s="95"/>
      <c r="I19" s="95"/>
    </row>
    <row r="21" spans="3:10" ht="18">
      <c r="C21" s="8"/>
      <c r="D21" s="9"/>
      <c r="E21" s="9"/>
      <c r="F21" s="96" t="s">
        <v>24</v>
      </c>
      <c r="G21" s="96"/>
      <c r="H21" s="96"/>
      <c r="I21" s="96"/>
      <c r="J21" s="96"/>
    </row>
    <row r="22" ht="15">
      <c r="C22" s="10"/>
    </row>
    <row r="23" spans="3:8" ht="15">
      <c r="C23" s="10"/>
      <c r="D23" s="10"/>
      <c r="F23" s="10"/>
      <c r="G23" s="10"/>
      <c r="H23" s="10"/>
    </row>
    <row r="24" spans="2:9" ht="15.75">
      <c r="B24" s="7" t="s">
        <v>10</v>
      </c>
      <c r="C24" s="10"/>
      <c r="D24" s="10"/>
      <c r="E24" s="9" t="s">
        <v>11</v>
      </c>
      <c r="F24" s="10"/>
      <c r="G24" s="10"/>
      <c r="H24" s="19"/>
      <c r="I24" s="21" t="s">
        <v>18</v>
      </c>
    </row>
    <row r="25" spans="3:8" ht="15">
      <c r="C25" s="10"/>
      <c r="D25" s="10"/>
      <c r="F25" s="10"/>
      <c r="G25" s="10"/>
      <c r="H25" s="10"/>
    </row>
    <row r="26" spans="2:8" ht="15">
      <c r="B26" s="9"/>
      <c r="C26" s="9"/>
      <c r="D26" s="9"/>
      <c r="E26" s="9"/>
      <c r="F26" s="9"/>
      <c r="G26" s="9"/>
      <c r="H26" s="9"/>
    </row>
    <row r="27" spans="2:9" ht="15">
      <c r="B27" s="10" t="s">
        <v>12</v>
      </c>
      <c r="C27" s="10"/>
      <c r="D27" s="10"/>
      <c r="E27" s="10" t="s">
        <v>64</v>
      </c>
      <c r="F27" s="10"/>
      <c r="G27" s="10"/>
      <c r="I27" s="21" t="s">
        <v>17</v>
      </c>
    </row>
    <row r="28" spans="2:8" ht="15">
      <c r="B28" s="9"/>
      <c r="C28" s="9"/>
      <c r="D28" s="9"/>
      <c r="E28" s="9"/>
      <c r="F28" s="9"/>
      <c r="G28" s="9"/>
      <c r="H28" s="9"/>
    </row>
    <row r="29" spans="2:8" ht="15.75">
      <c r="B29" s="8" t="s">
        <v>13</v>
      </c>
      <c r="C29" s="8"/>
      <c r="D29" s="8"/>
      <c r="E29" s="9"/>
      <c r="F29" s="9"/>
      <c r="G29" s="9"/>
      <c r="H29" s="9"/>
    </row>
    <row r="30" spans="2:8" ht="15">
      <c r="B30" s="10"/>
      <c r="C30" s="10"/>
      <c r="D30" s="94"/>
      <c r="E30" s="94"/>
      <c r="F30" s="94"/>
      <c r="G30" s="94"/>
      <c r="H30" s="10"/>
    </row>
    <row r="31" spans="2:9" ht="15">
      <c r="B31" s="10" t="s">
        <v>21</v>
      </c>
      <c r="C31" s="10"/>
      <c r="D31" s="18"/>
      <c r="E31" s="10" t="s">
        <v>197</v>
      </c>
      <c r="F31" s="18"/>
      <c r="G31" s="18"/>
      <c r="I31" s="21" t="s">
        <v>17</v>
      </c>
    </row>
    <row r="32" spans="2:8" ht="15">
      <c r="B32" s="10"/>
      <c r="C32" s="10"/>
      <c r="D32" s="94"/>
      <c r="E32" s="94"/>
      <c r="F32" s="94"/>
      <c r="G32" s="94"/>
      <c r="H32" s="10"/>
    </row>
    <row r="33" spans="2:9" ht="15">
      <c r="B33" s="10" t="s">
        <v>14</v>
      </c>
      <c r="C33" s="11"/>
      <c r="D33" s="11"/>
      <c r="E33" s="10" t="s">
        <v>30</v>
      </c>
      <c r="F33" s="11"/>
      <c r="G33" s="11"/>
      <c r="I33" s="21" t="s">
        <v>18</v>
      </c>
    </row>
    <row r="35" spans="2:9" ht="15.75">
      <c r="B35" s="10" t="s">
        <v>198</v>
      </c>
      <c r="C35" s="7"/>
      <c r="D35" s="9"/>
      <c r="E35" s="10" t="s">
        <v>31</v>
      </c>
      <c r="F35" s="9"/>
      <c r="G35" s="9"/>
      <c r="I35" s="21" t="s">
        <v>17</v>
      </c>
    </row>
    <row r="36" spans="2:8" ht="15.75">
      <c r="B36" s="7"/>
      <c r="C36" s="7"/>
      <c r="D36" s="9"/>
      <c r="E36" s="9"/>
      <c r="F36" s="9"/>
      <c r="G36" s="9"/>
      <c r="H36" s="9"/>
    </row>
    <row r="37" spans="2:9" ht="15.75">
      <c r="B37" s="10" t="s">
        <v>199</v>
      </c>
      <c r="C37" s="7"/>
      <c r="D37" s="9"/>
      <c r="E37" s="9" t="s">
        <v>200</v>
      </c>
      <c r="F37" s="11"/>
      <c r="I37" s="21" t="s">
        <v>201</v>
      </c>
    </row>
    <row r="39" spans="2:9" ht="15">
      <c r="B39" s="88" t="s">
        <v>16</v>
      </c>
      <c r="E39" s="9" t="s">
        <v>31</v>
      </c>
      <c r="F39" s="11"/>
      <c r="I39" s="21" t="s">
        <v>17</v>
      </c>
    </row>
    <row r="40" spans="5:6" ht="18">
      <c r="E40" s="12"/>
      <c r="F40" s="12"/>
    </row>
    <row r="41" spans="5:9" ht="15">
      <c r="E41" s="10" t="s">
        <v>29</v>
      </c>
      <c r="F41" s="9"/>
      <c r="G41" s="9"/>
      <c r="I41" s="21" t="s">
        <v>18</v>
      </c>
    </row>
    <row r="43" spans="5:9" ht="15">
      <c r="E43" s="89" t="s">
        <v>202</v>
      </c>
      <c r="I43" s="21" t="s">
        <v>18</v>
      </c>
    </row>
  </sheetData>
  <sheetProtection/>
  <mergeCells count="9">
    <mergeCell ref="D12:F12"/>
    <mergeCell ref="D32:G32"/>
    <mergeCell ref="D18:F18"/>
    <mergeCell ref="G12:I12"/>
    <mergeCell ref="G18:I18"/>
    <mergeCell ref="G14:I14"/>
    <mergeCell ref="E19:I19"/>
    <mergeCell ref="F21:J21"/>
    <mergeCell ref="D30:G30"/>
  </mergeCells>
  <printOptions/>
  <pageMargins left="0.1968503937007874" right="0.11811023622047245" top="0.984251968503937" bottom="0.5905511811023623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17"/>
  <sheetViews>
    <sheetView tabSelected="1" zoomScalePageLayoutView="0" workbookViewId="0" topLeftCell="A1">
      <selection activeCell="H29" sqref="H29"/>
    </sheetView>
  </sheetViews>
  <sheetFormatPr defaultColWidth="9.00390625" defaultRowHeight="12.75"/>
  <cols>
    <col min="1" max="1" width="3.25390625" style="0" customWidth="1"/>
    <col min="4" max="4" width="22.75390625" style="0" customWidth="1"/>
    <col min="5" max="5" width="9.375" style="68" customWidth="1"/>
  </cols>
  <sheetData>
    <row r="2" spans="1:10" ht="15.75">
      <c r="A2" s="106" t="s">
        <v>44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8.75">
      <c r="A3" s="107" t="s">
        <v>45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18.75">
      <c r="A4" s="108" t="s">
        <v>191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" ht="18.75">
      <c r="A5" s="107" t="s">
        <v>46</v>
      </c>
      <c r="B5" s="99"/>
      <c r="C5" s="99"/>
      <c r="D5" s="99"/>
      <c r="E5" s="99"/>
      <c r="F5" s="99"/>
      <c r="G5" s="99"/>
      <c r="H5" s="99"/>
      <c r="I5" s="99"/>
      <c r="J5" s="99"/>
    </row>
    <row r="6" spans="1:10" ht="26.25">
      <c r="A6" s="105" t="s">
        <v>60</v>
      </c>
      <c r="B6" s="105"/>
      <c r="C6" s="105"/>
      <c r="D6" s="105"/>
      <c r="E6" s="105"/>
      <c r="F6" s="105"/>
      <c r="G6" s="105"/>
      <c r="H6" s="105"/>
      <c r="I6" s="105"/>
      <c r="J6" s="105"/>
    </row>
    <row r="9" ht="21">
      <c r="F9" s="32" t="s">
        <v>63</v>
      </c>
    </row>
    <row r="10" spans="3:14" ht="19.5" thickBot="1">
      <c r="C10" s="33"/>
      <c r="K10" s="14"/>
      <c r="N10" s="14"/>
    </row>
    <row r="11" spans="2:11" ht="13.5" thickBot="1">
      <c r="B11" s="55" t="s">
        <v>49</v>
      </c>
      <c r="C11" s="56" t="s">
        <v>50</v>
      </c>
      <c r="D11" s="56" t="s">
        <v>51</v>
      </c>
      <c r="E11" s="70" t="s">
        <v>52</v>
      </c>
      <c r="F11" s="55" t="s">
        <v>53</v>
      </c>
      <c r="G11" s="57" t="s">
        <v>54</v>
      </c>
      <c r="H11" s="58" t="s">
        <v>55</v>
      </c>
      <c r="I11" s="59" t="s">
        <v>56</v>
      </c>
      <c r="J11" s="57" t="s">
        <v>57</v>
      </c>
      <c r="K11" s="14"/>
    </row>
    <row r="12" spans="2:11" ht="12.75">
      <c r="B12" s="34">
        <v>4</v>
      </c>
      <c r="C12" s="35">
        <v>10</v>
      </c>
      <c r="D12" s="36" t="s">
        <v>71</v>
      </c>
      <c r="E12" s="71" t="s">
        <v>166</v>
      </c>
      <c r="F12" s="37">
        <v>359</v>
      </c>
      <c r="G12" s="38">
        <v>100</v>
      </c>
      <c r="H12" s="60">
        <f>G12+F12</f>
        <v>459</v>
      </c>
      <c r="I12" s="61">
        <f>1000*(H12)/MAX(H12:H16)</f>
        <v>1000</v>
      </c>
      <c r="J12" s="38"/>
      <c r="K12" s="14"/>
    </row>
    <row r="13" spans="2:11" ht="12.75">
      <c r="B13" s="39">
        <v>1</v>
      </c>
      <c r="C13" s="40">
        <v>26</v>
      </c>
      <c r="D13" s="41" t="s">
        <v>73</v>
      </c>
      <c r="E13" s="72" t="s">
        <v>177</v>
      </c>
      <c r="F13" s="42">
        <v>357</v>
      </c>
      <c r="G13" s="43">
        <v>90</v>
      </c>
      <c r="H13" s="62">
        <f>G13+F13</f>
        <v>447</v>
      </c>
      <c r="I13" s="63">
        <f>1000*(H13)/MAX(H12:H16)</f>
        <v>973.8562091503268</v>
      </c>
      <c r="J13" s="43"/>
      <c r="K13" s="14"/>
    </row>
    <row r="14" spans="2:11" ht="12.75">
      <c r="B14" s="39">
        <v>2</v>
      </c>
      <c r="C14" s="40">
        <v>19</v>
      </c>
      <c r="D14" s="41" t="s">
        <v>77</v>
      </c>
      <c r="E14" s="72" t="s">
        <v>161</v>
      </c>
      <c r="F14" s="42">
        <v>355</v>
      </c>
      <c r="G14" s="43">
        <v>80</v>
      </c>
      <c r="H14" s="62">
        <f>G14+F14</f>
        <v>435</v>
      </c>
      <c r="I14" s="63">
        <f>1000*(H14)/MAX(H12:H16)</f>
        <v>947.7124183006536</v>
      </c>
      <c r="J14" s="43"/>
      <c r="K14" s="14"/>
    </row>
    <row r="15" spans="2:11" ht="12.75">
      <c r="B15" s="39">
        <v>3</v>
      </c>
      <c r="C15" s="40">
        <v>28</v>
      </c>
      <c r="D15" s="79" t="s">
        <v>190</v>
      </c>
      <c r="E15" s="72" t="s">
        <v>193</v>
      </c>
      <c r="F15" s="42">
        <v>358</v>
      </c>
      <c r="G15" s="43">
        <v>60</v>
      </c>
      <c r="H15" s="62">
        <f>G15+F15</f>
        <v>418</v>
      </c>
      <c r="I15" s="63">
        <f>1000*(H15)/MAX(H12:H16)</f>
        <v>910.6753812636166</v>
      </c>
      <c r="J15" s="43"/>
      <c r="K15" s="14"/>
    </row>
    <row r="16" spans="2:11" ht="13.5" thickBot="1">
      <c r="B16" s="47">
        <v>5</v>
      </c>
      <c r="C16" s="48">
        <v>27</v>
      </c>
      <c r="D16" s="49" t="s">
        <v>129</v>
      </c>
      <c r="E16" s="73" t="s">
        <v>194</v>
      </c>
      <c r="F16" s="50">
        <v>357</v>
      </c>
      <c r="G16" s="51">
        <v>50</v>
      </c>
      <c r="H16" s="64">
        <f>G16+F16</f>
        <v>407</v>
      </c>
      <c r="I16" s="65">
        <f>1000*(H16)/MAX(H12:H16)</f>
        <v>886.7102396514161</v>
      </c>
      <c r="J16" s="51"/>
      <c r="K16" s="14"/>
    </row>
    <row r="17" spans="2:11" ht="12.75">
      <c r="B17" s="15"/>
      <c r="C17" s="14"/>
      <c r="D17" s="14"/>
      <c r="E17" s="74"/>
      <c r="F17" s="14"/>
      <c r="G17" s="14"/>
      <c r="H17" s="14"/>
      <c r="I17" s="14"/>
      <c r="J17" s="14"/>
      <c r="K17" s="14"/>
    </row>
  </sheetData>
  <sheetProtection/>
  <mergeCells count="5">
    <mergeCell ref="A6:J6"/>
    <mergeCell ref="A2:J2"/>
    <mergeCell ref="A3:J3"/>
    <mergeCell ref="A4:J4"/>
    <mergeCell ref="A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D33" sqref="D33"/>
    </sheetView>
  </sheetViews>
  <sheetFormatPr defaultColWidth="9.00390625" defaultRowHeight="12.75"/>
  <cols>
    <col min="1" max="1" width="3.00390625" style="23" customWidth="1"/>
    <col min="2" max="2" width="4.25390625" style="0" customWidth="1"/>
    <col min="3" max="3" width="23.25390625" style="0" customWidth="1"/>
    <col min="4" max="4" width="9.25390625" style="68" customWidth="1"/>
    <col min="5" max="5" width="8.625" style="0" customWidth="1"/>
    <col min="6" max="6" width="7.75390625" style="23" customWidth="1"/>
    <col min="7" max="7" width="8.125" style="23" customWidth="1"/>
    <col min="8" max="8" width="7.75390625" style="23" customWidth="1"/>
    <col min="9" max="9" width="6.00390625" style="0" customWidth="1"/>
    <col min="10" max="10" width="7.375" style="23" customWidth="1"/>
    <col min="11" max="11" width="6.375" style="0" customWidth="1"/>
    <col min="12" max="12" width="7.00390625" style="0" customWidth="1"/>
    <col min="13" max="13" width="10.875" style="23" customWidth="1"/>
  </cols>
  <sheetData>
    <row r="1" spans="1:12" ht="12.75">
      <c r="A1" s="100" t="s">
        <v>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2.75">
      <c r="A2" s="100" t="s">
        <v>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5" customHeight="1">
      <c r="A3" s="101" t="s">
        <v>133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19.5" customHeight="1">
      <c r="A4" s="97" t="s">
        <v>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ht="15">
      <c r="A5" s="95" t="s">
        <v>28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3" s="30" customFormat="1" ht="36.75" customHeight="1">
      <c r="A6" s="75" t="s">
        <v>42</v>
      </c>
      <c r="B6" s="75" t="s">
        <v>43</v>
      </c>
      <c r="C6" s="75" t="s">
        <v>34</v>
      </c>
      <c r="D6" s="76" t="s">
        <v>33</v>
      </c>
      <c r="E6" s="75" t="s">
        <v>32</v>
      </c>
      <c r="F6" s="75" t="s">
        <v>1</v>
      </c>
      <c r="G6" s="75" t="s">
        <v>2</v>
      </c>
      <c r="H6" s="75" t="s">
        <v>3</v>
      </c>
      <c r="I6" s="75" t="s">
        <v>4</v>
      </c>
      <c r="J6" s="75" t="s">
        <v>5</v>
      </c>
      <c r="K6" s="75" t="s">
        <v>6</v>
      </c>
      <c r="L6" s="75" t="s">
        <v>26</v>
      </c>
      <c r="M6" s="29"/>
    </row>
    <row r="7" spans="1:13" ht="12.75">
      <c r="A7" s="78">
        <v>1</v>
      </c>
      <c r="B7" s="79">
        <v>25</v>
      </c>
      <c r="C7" s="79" t="s">
        <v>68</v>
      </c>
      <c r="D7" s="80" t="s">
        <v>185</v>
      </c>
      <c r="E7" s="81" t="s">
        <v>139</v>
      </c>
      <c r="F7" s="79">
        <v>111</v>
      </c>
      <c r="G7" s="79">
        <v>98</v>
      </c>
      <c r="H7" s="79">
        <v>155</v>
      </c>
      <c r="I7" s="81"/>
      <c r="J7" s="69">
        <f aca="true" t="shared" si="0" ref="J7:J32">F7+G7+H7</f>
        <v>364</v>
      </c>
      <c r="K7" s="78">
        <v>1</v>
      </c>
      <c r="L7" s="78">
        <v>114</v>
      </c>
      <c r="M7" s="14"/>
    </row>
    <row r="8" spans="1:13" ht="12.75">
      <c r="A8" s="78">
        <v>2</v>
      </c>
      <c r="B8" s="79">
        <v>7</v>
      </c>
      <c r="C8" s="79" t="s">
        <v>69</v>
      </c>
      <c r="D8" s="80" t="s">
        <v>170</v>
      </c>
      <c r="E8" s="81" t="s">
        <v>140</v>
      </c>
      <c r="F8" s="79">
        <v>108</v>
      </c>
      <c r="G8" s="79">
        <v>102</v>
      </c>
      <c r="H8" s="79">
        <v>141</v>
      </c>
      <c r="I8" s="81"/>
      <c r="J8" s="82">
        <f t="shared" si="0"/>
        <v>351</v>
      </c>
      <c r="K8" s="78">
        <v>2</v>
      </c>
      <c r="L8" s="78">
        <v>107</v>
      </c>
      <c r="M8" s="14"/>
    </row>
    <row r="9" spans="1:13" ht="12.75">
      <c r="A9" s="78">
        <v>3</v>
      </c>
      <c r="B9" s="79">
        <v>23</v>
      </c>
      <c r="C9" s="79" t="s">
        <v>70</v>
      </c>
      <c r="D9" s="80" t="s">
        <v>159</v>
      </c>
      <c r="E9" s="81" t="s">
        <v>139</v>
      </c>
      <c r="F9" s="79">
        <v>113</v>
      </c>
      <c r="G9" s="79">
        <v>117</v>
      </c>
      <c r="H9" s="79">
        <v>97</v>
      </c>
      <c r="I9" s="81"/>
      <c r="J9" s="69">
        <f t="shared" si="0"/>
        <v>327</v>
      </c>
      <c r="K9" s="78">
        <v>3</v>
      </c>
      <c r="L9" s="78">
        <v>99</v>
      </c>
      <c r="M9" s="14"/>
    </row>
    <row r="10" spans="1:13" ht="12.75">
      <c r="A10" s="78">
        <v>4</v>
      </c>
      <c r="B10" s="79">
        <v>10</v>
      </c>
      <c r="C10" s="79" t="s">
        <v>71</v>
      </c>
      <c r="D10" s="80" t="s">
        <v>166</v>
      </c>
      <c r="E10" s="81" t="s">
        <v>140</v>
      </c>
      <c r="F10" s="79">
        <v>84</v>
      </c>
      <c r="G10" s="79">
        <v>101</v>
      </c>
      <c r="H10" s="79">
        <v>124</v>
      </c>
      <c r="I10" s="81"/>
      <c r="J10" s="82">
        <f t="shared" si="0"/>
        <v>309</v>
      </c>
      <c r="K10" s="78">
        <v>4</v>
      </c>
      <c r="L10" s="78">
        <v>93</v>
      </c>
      <c r="M10" s="14"/>
    </row>
    <row r="11" spans="1:13" ht="12.75">
      <c r="A11" s="78">
        <v>5</v>
      </c>
      <c r="B11" s="79">
        <v>4</v>
      </c>
      <c r="C11" s="79" t="s">
        <v>72</v>
      </c>
      <c r="D11" s="80" t="s">
        <v>168</v>
      </c>
      <c r="E11" s="81" t="s">
        <v>141</v>
      </c>
      <c r="F11" s="79">
        <v>99</v>
      </c>
      <c r="G11" s="79">
        <v>98</v>
      </c>
      <c r="H11" s="79">
        <v>109</v>
      </c>
      <c r="I11" s="81"/>
      <c r="J11" s="82">
        <f t="shared" si="0"/>
        <v>306</v>
      </c>
      <c r="K11" s="78">
        <v>5</v>
      </c>
      <c r="L11" s="78">
        <v>91</v>
      </c>
      <c r="M11" s="14"/>
    </row>
    <row r="12" spans="1:13" ht="12.75">
      <c r="A12" s="78">
        <v>6</v>
      </c>
      <c r="B12" s="79">
        <v>26</v>
      </c>
      <c r="C12" s="79" t="s">
        <v>73</v>
      </c>
      <c r="D12" s="80" t="s">
        <v>177</v>
      </c>
      <c r="E12" s="81" t="s">
        <v>139</v>
      </c>
      <c r="F12" s="79">
        <v>101</v>
      </c>
      <c r="G12" s="79">
        <v>96</v>
      </c>
      <c r="H12" s="79">
        <v>89</v>
      </c>
      <c r="I12" s="81"/>
      <c r="J12" s="69">
        <f t="shared" si="0"/>
        <v>286</v>
      </c>
      <c r="K12" s="78">
        <v>6</v>
      </c>
      <c r="L12" s="78">
        <v>85</v>
      </c>
      <c r="M12" s="14"/>
    </row>
    <row r="13" spans="1:13" ht="12.75">
      <c r="A13" s="78">
        <v>7</v>
      </c>
      <c r="B13" s="79">
        <v>2</v>
      </c>
      <c r="C13" s="79" t="s">
        <v>74</v>
      </c>
      <c r="D13" s="80" t="s">
        <v>183</v>
      </c>
      <c r="E13" s="81" t="s">
        <v>139</v>
      </c>
      <c r="F13" s="79">
        <v>105</v>
      </c>
      <c r="G13" s="79">
        <v>81</v>
      </c>
      <c r="H13" s="79">
        <v>89</v>
      </c>
      <c r="I13" s="81"/>
      <c r="J13" s="82">
        <f t="shared" si="0"/>
        <v>275</v>
      </c>
      <c r="K13" s="78">
        <v>7</v>
      </c>
      <c r="L13" s="78">
        <v>81</v>
      </c>
      <c r="M13" s="14"/>
    </row>
    <row r="14" spans="1:13" ht="12.75">
      <c r="A14" s="78">
        <v>8</v>
      </c>
      <c r="B14" s="79">
        <v>9</v>
      </c>
      <c r="C14" s="79" t="s">
        <v>75</v>
      </c>
      <c r="D14" s="80" t="s">
        <v>164</v>
      </c>
      <c r="E14" s="81" t="s">
        <v>140</v>
      </c>
      <c r="F14" s="79">
        <v>84</v>
      </c>
      <c r="G14" s="79">
        <v>86</v>
      </c>
      <c r="H14" s="79">
        <v>85</v>
      </c>
      <c r="I14" s="81"/>
      <c r="J14" s="82">
        <f t="shared" si="0"/>
        <v>255</v>
      </c>
      <c r="K14" s="78">
        <v>8</v>
      </c>
      <c r="L14" s="78">
        <v>75</v>
      </c>
      <c r="M14" s="14"/>
    </row>
    <row r="15" spans="1:13" ht="12.75">
      <c r="A15" s="78">
        <v>9</v>
      </c>
      <c r="B15" s="79">
        <v>20</v>
      </c>
      <c r="C15" s="79" t="s">
        <v>76</v>
      </c>
      <c r="D15" s="80" t="s">
        <v>160</v>
      </c>
      <c r="E15" s="81" t="s">
        <v>139</v>
      </c>
      <c r="F15" s="79">
        <v>94</v>
      </c>
      <c r="G15" s="79">
        <v>89</v>
      </c>
      <c r="H15" s="79">
        <v>69</v>
      </c>
      <c r="I15" s="81"/>
      <c r="J15" s="82">
        <f t="shared" si="0"/>
        <v>252</v>
      </c>
      <c r="K15" s="78">
        <v>9</v>
      </c>
      <c r="L15" s="78">
        <v>73</v>
      </c>
      <c r="M15" s="14"/>
    </row>
    <row r="16" spans="1:13" ht="12.75">
      <c r="A16" s="78">
        <v>10</v>
      </c>
      <c r="B16" s="79">
        <v>19</v>
      </c>
      <c r="C16" s="79" t="s">
        <v>77</v>
      </c>
      <c r="D16" s="80" t="s">
        <v>161</v>
      </c>
      <c r="E16" s="81" t="s">
        <v>139</v>
      </c>
      <c r="F16" s="79">
        <v>88</v>
      </c>
      <c r="G16" s="79">
        <v>83</v>
      </c>
      <c r="H16" s="79">
        <v>78</v>
      </c>
      <c r="I16" s="81"/>
      <c r="J16" s="82">
        <f t="shared" si="0"/>
        <v>249</v>
      </c>
      <c r="K16" s="78">
        <v>10</v>
      </c>
      <c r="L16" s="78">
        <v>72</v>
      </c>
      <c r="M16" s="14"/>
    </row>
    <row r="17" spans="1:13" ht="12.75">
      <c r="A17" s="78">
        <v>11</v>
      </c>
      <c r="B17" s="79">
        <v>14</v>
      </c>
      <c r="C17" s="79" t="s">
        <v>78</v>
      </c>
      <c r="D17" s="80" t="s">
        <v>181</v>
      </c>
      <c r="E17" s="81" t="s">
        <v>140</v>
      </c>
      <c r="F17" s="79">
        <v>95</v>
      </c>
      <c r="G17" s="79">
        <v>88</v>
      </c>
      <c r="H17" s="79">
        <v>55</v>
      </c>
      <c r="I17" s="81"/>
      <c r="J17" s="82">
        <f t="shared" si="0"/>
        <v>238</v>
      </c>
      <c r="K17" s="78">
        <v>11</v>
      </c>
      <c r="L17" s="78">
        <v>69</v>
      </c>
      <c r="M17" s="14"/>
    </row>
    <row r="18" spans="1:13" ht="12.75">
      <c r="A18" s="78">
        <v>12</v>
      </c>
      <c r="B18" s="79">
        <v>29</v>
      </c>
      <c r="C18" s="79" t="s">
        <v>79</v>
      </c>
      <c r="D18" s="80" t="s">
        <v>175</v>
      </c>
      <c r="E18" s="81" t="s">
        <v>139</v>
      </c>
      <c r="F18" s="79">
        <v>72</v>
      </c>
      <c r="G18" s="79">
        <v>80</v>
      </c>
      <c r="H18" s="79">
        <v>80</v>
      </c>
      <c r="I18" s="81"/>
      <c r="J18" s="82">
        <f t="shared" si="0"/>
        <v>232</v>
      </c>
      <c r="K18" s="78">
        <v>12</v>
      </c>
      <c r="L18" s="78">
        <v>67</v>
      </c>
      <c r="M18" s="14"/>
    </row>
    <row r="19" spans="1:13" ht="12.75">
      <c r="A19" s="78">
        <v>13</v>
      </c>
      <c r="B19" s="79">
        <v>30</v>
      </c>
      <c r="C19" s="79" t="s">
        <v>80</v>
      </c>
      <c r="D19" s="80" t="s">
        <v>178</v>
      </c>
      <c r="E19" s="81" t="s">
        <v>139</v>
      </c>
      <c r="F19" s="79">
        <v>73</v>
      </c>
      <c r="G19" s="79">
        <v>80</v>
      </c>
      <c r="H19" s="79">
        <v>73</v>
      </c>
      <c r="I19" s="81"/>
      <c r="J19" s="82">
        <f t="shared" si="0"/>
        <v>226</v>
      </c>
      <c r="K19" s="78">
        <v>13</v>
      </c>
      <c r="L19" s="78">
        <v>65</v>
      </c>
      <c r="M19" s="14"/>
    </row>
    <row r="20" spans="1:13" ht="12.75">
      <c r="A20" s="78">
        <v>14</v>
      </c>
      <c r="B20" s="79">
        <v>41</v>
      </c>
      <c r="C20" s="79" t="s">
        <v>81</v>
      </c>
      <c r="D20" s="80" t="s">
        <v>172</v>
      </c>
      <c r="E20" s="81" t="s">
        <v>140</v>
      </c>
      <c r="F20" s="79">
        <v>73</v>
      </c>
      <c r="G20" s="79">
        <v>84</v>
      </c>
      <c r="H20" s="79">
        <v>63</v>
      </c>
      <c r="I20" s="81"/>
      <c r="J20" s="82">
        <f t="shared" si="0"/>
        <v>220</v>
      </c>
      <c r="K20" s="78">
        <v>14</v>
      </c>
      <c r="L20" s="78">
        <v>63</v>
      </c>
      <c r="M20" s="14"/>
    </row>
    <row r="21" spans="1:13" ht="12.75">
      <c r="A21" s="78">
        <v>15</v>
      </c>
      <c r="B21" s="79">
        <v>15</v>
      </c>
      <c r="C21" s="79" t="s">
        <v>82</v>
      </c>
      <c r="D21" s="80" t="s">
        <v>167</v>
      </c>
      <c r="E21" s="81" t="s">
        <v>140</v>
      </c>
      <c r="F21" s="79">
        <v>74</v>
      </c>
      <c r="G21" s="79">
        <v>74</v>
      </c>
      <c r="H21" s="79">
        <v>71</v>
      </c>
      <c r="I21" s="81"/>
      <c r="J21" s="82">
        <f t="shared" si="0"/>
        <v>219</v>
      </c>
      <c r="K21" s="78">
        <v>15</v>
      </c>
      <c r="L21" s="78">
        <v>62</v>
      </c>
      <c r="M21" s="14"/>
    </row>
    <row r="22" spans="1:13" ht="12.75">
      <c r="A22" s="78">
        <v>16</v>
      </c>
      <c r="B22" s="79">
        <v>12</v>
      </c>
      <c r="C22" s="79" t="s">
        <v>83</v>
      </c>
      <c r="D22" s="80" t="s">
        <v>165</v>
      </c>
      <c r="E22" s="81" t="s">
        <v>140</v>
      </c>
      <c r="F22" s="79">
        <v>64</v>
      </c>
      <c r="G22" s="79">
        <v>78</v>
      </c>
      <c r="H22" s="79">
        <v>68</v>
      </c>
      <c r="I22" s="81"/>
      <c r="J22" s="82">
        <f t="shared" si="0"/>
        <v>210</v>
      </c>
      <c r="K22" s="78">
        <v>16</v>
      </c>
      <c r="L22" s="78">
        <v>59</v>
      </c>
      <c r="M22" s="14"/>
    </row>
    <row r="23" spans="1:13" ht="12.75">
      <c r="A23" s="78">
        <v>17</v>
      </c>
      <c r="B23" s="79">
        <v>5</v>
      </c>
      <c r="C23" s="79" t="s">
        <v>84</v>
      </c>
      <c r="D23" s="80" t="s">
        <v>169</v>
      </c>
      <c r="E23" s="81" t="s">
        <v>141</v>
      </c>
      <c r="F23" s="79">
        <v>0</v>
      </c>
      <c r="G23" s="79">
        <v>82</v>
      </c>
      <c r="H23" s="79">
        <v>74</v>
      </c>
      <c r="I23" s="81"/>
      <c r="J23" s="82">
        <f t="shared" si="0"/>
        <v>156</v>
      </c>
      <c r="K23" s="78">
        <v>17</v>
      </c>
      <c r="L23" s="78">
        <v>44</v>
      </c>
      <c r="M23" s="14"/>
    </row>
    <row r="24" spans="1:13" ht="12.75">
      <c r="A24" s="78">
        <v>18</v>
      </c>
      <c r="B24" s="79">
        <v>16</v>
      </c>
      <c r="C24" s="79" t="s">
        <v>85</v>
      </c>
      <c r="D24" s="80" t="s">
        <v>174</v>
      </c>
      <c r="E24" s="81" t="s">
        <v>139</v>
      </c>
      <c r="F24" s="79">
        <v>56</v>
      </c>
      <c r="G24" s="79">
        <v>98</v>
      </c>
      <c r="H24" s="79">
        <v>0</v>
      </c>
      <c r="I24" s="81"/>
      <c r="J24" s="82">
        <f t="shared" si="0"/>
        <v>154</v>
      </c>
      <c r="K24" s="78">
        <v>18</v>
      </c>
      <c r="L24" s="78">
        <v>44</v>
      </c>
      <c r="M24" s="14"/>
    </row>
    <row r="25" spans="1:13" ht="12.75">
      <c r="A25" s="78">
        <v>19</v>
      </c>
      <c r="B25" s="79">
        <v>1</v>
      </c>
      <c r="C25" s="79" t="s">
        <v>86</v>
      </c>
      <c r="D25" s="80" t="s">
        <v>176</v>
      </c>
      <c r="E25" s="81" t="s">
        <v>139</v>
      </c>
      <c r="F25" s="79">
        <v>0</v>
      </c>
      <c r="G25" s="79">
        <v>0</v>
      </c>
      <c r="H25" s="79">
        <v>102</v>
      </c>
      <c r="I25" s="81"/>
      <c r="J25" s="82">
        <f t="shared" si="0"/>
        <v>102</v>
      </c>
      <c r="K25" s="78">
        <v>19</v>
      </c>
      <c r="L25" s="78">
        <v>29</v>
      </c>
      <c r="M25" s="14"/>
    </row>
    <row r="26" spans="1:13" ht="12.75">
      <c r="A26" s="78">
        <v>20</v>
      </c>
      <c r="B26" s="79">
        <v>17</v>
      </c>
      <c r="C26" s="79" t="s">
        <v>87</v>
      </c>
      <c r="D26" s="80" t="s">
        <v>184</v>
      </c>
      <c r="E26" s="81" t="s">
        <v>139</v>
      </c>
      <c r="F26" s="79">
        <v>0</v>
      </c>
      <c r="G26" s="79">
        <v>91</v>
      </c>
      <c r="H26" s="79">
        <v>0</v>
      </c>
      <c r="I26" s="81"/>
      <c r="J26" s="82">
        <f t="shared" si="0"/>
        <v>91</v>
      </c>
      <c r="K26" s="78">
        <v>20</v>
      </c>
      <c r="L26" s="78">
        <v>26</v>
      </c>
      <c r="M26" s="14"/>
    </row>
    <row r="27" spans="1:13" ht="12.75">
      <c r="A27" s="78">
        <v>21</v>
      </c>
      <c r="B27" s="79">
        <v>6</v>
      </c>
      <c r="C27" s="79" t="s">
        <v>88</v>
      </c>
      <c r="D27" s="80" t="s">
        <v>171</v>
      </c>
      <c r="E27" s="81" t="s">
        <v>141</v>
      </c>
      <c r="F27" s="79">
        <v>0</v>
      </c>
      <c r="G27" s="79">
        <v>0</v>
      </c>
      <c r="H27" s="79">
        <v>79</v>
      </c>
      <c r="I27" s="81"/>
      <c r="J27" s="82">
        <f t="shared" si="0"/>
        <v>79</v>
      </c>
      <c r="K27" s="78">
        <v>21</v>
      </c>
      <c r="L27" s="78">
        <v>22</v>
      </c>
      <c r="M27" s="14"/>
    </row>
    <row r="28" spans="1:13" ht="12.75">
      <c r="A28" s="78">
        <v>22</v>
      </c>
      <c r="B28" s="79">
        <v>13</v>
      </c>
      <c r="C28" s="79" t="s">
        <v>89</v>
      </c>
      <c r="D28" s="80" t="s">
        <v>173</v>
      </c>
      <c r="E28" s="81" t="s">
        <v>140</v>
      </c>
      <c r="F28" s="79">
        <v>76</v>
      </c>
      <c r="G28" s="79">
        <v>0</v>
      </c>
      <c r="H28" s="79">
        <v>0</v>
      </c>
      <c r="I28" s="81"/>
      <c r="J28" s="82">
        <f t="shared" si="0"/>
        <v>76</v>
      </c>
      <c r="K28" s="78">
        <v>22</v>
      </c>
      <c r="L28" s="78">
        <v>21</v>
      </c>
      <c r="M28" s="14"/>
    </row>
    <row r="29" spans="1:13" ht="12.75">
      <c r="A29" s="78">
        <v>23</v>
      </c>
      <c r="B29" s="79">
        <v>34</v>
      </c>
      <c r="C29" s="79" t="s">
        <v>90</v>
      </c>
      <c r="D29" s="80" t="s">
        <v>187</v>
      </c>
      <c r="E29" s="81" t="s">
        <v>140</v>
      </c>
      <c r="F29" s="79">
        <v>69</v>
      </c>
      <c r="G29" s="79">
        <v>0</v>
      </c>
      <c r="H29" s="79">
        <v>0</v>
      </c>
      <c r="I29" s="81"/>
      <c r="J29" s="82">
        <f t="shared" si="0"/>
        <v>69</v>
      </c>
      <c r="K29" s="78">
        <v>23</v>
      </c>
      <c r="L29" s="78">
        <v>19</v>
      </c>
      <c r="M29" s="14"/>
    </row>
    <row r="30" spans="1:13" ht="12.75">
      <c r="A30" s="78">
        <v>24</v>
      </c>
      <c r="B30" s="79">
        <v>3</v>
      </c>
      <c r="C30" s="79" t="s">
        <v>91</v>
      </c>
      <c r="D30" s="80" t="s">
        <v>182</v>
      </c>
      <c r="E30" s="81" t="s">
        <v>139</v>
      </c>
      <c r="F30" s="79">
        <v>0</v>
      </c>
      <c r="G30" s="79">
        <v>23</v>
      </c>
      <c r="H30" s="79">
        <v>0</v>
      </c>
      <c r="I30" s="81"/>
      <c r="J30" s="82">
        <f t="shared" si="0"/>
        <v>23</v>
      </c>
      <c r="K30" s="78">
        <v>24</v>
      </c>
      <c r="L30" s="78">
        <v>6</v>
      </c>
      <c r="M30" s="14"/>
    </row>
    <row r="31" spans="1:13" ht="12.75">
      <c r="A31" s="78">
        <v>25</v>
      </c>
      <c r="B31" s="79">
        <v>24</v>
      </c>
      <c r="C31" s="79" t="s">
        <v>92</v>
      </c>
      <c r="D31" s="80" t="s">
        <v>179</v>
      </c>
      <c r="E31" s="81" t="s">
        <v>139</v>
      </c>
      <c r="F31" s="79">
        <v>0</v>
      </c>
      <c r="G31" s="79">
        <v>0</v>
      </c>
      <c r="H31" s="79">
        <v>0</v>
      </c>
      <c r="I31" s="81"/>
      <c r="J31" s="82">
        <f t="shared" si="0"/>
        <v>0</v>
      </c>
      <c r="K31" s="78" t="s">
        <v>142</v>
      </c>
      <c r="L31" s="78">
        <v>0</v>
      </c>
      <c r="M31" s="14"/>
    </row>
    <row r="32" spans="1:13" ht="12.75">
      <c r="A32" s="78">
        <v>26</v>
      </c>
      <c r="B32" s="79">
        <v>32</v>
      </c>
      <c r="C32" s="79" t="s">
        <v>93</v>
      </c>
      <c r="D32" s="80" t="s">
        <v>180</v>
      </c>
      <c r="E32" s="81" t="s">
        <v>140</v>
      </c>
      <c r="F32" s="79">
        <v>0</v>
      </c>
      <c r="G32" s="79">
        <v>0</v>
      </c>
      <c r="H32" s="79">
        <v>0</v>
      </c>
      <c r="I32" s="81"/>
      <c r="J32" s="82">
        <f t="shared" si="0"/>
        <v>0</v>
      </c>
      <c r="K32" s="78" t="s">
        <v>142</v>
      </c>
      <c r="L32" s="78">
        <v>0</v>
      </c>
      <c r="M32" s="14"/>
    </row>
    <row r="33" spans="1:13" ht="12.75">
      <c r="A33" s="25"/>
      <c r="B33" s="26"/>
      <c r="C33" s="26"/>
      <c r="D33" s="66"/>
      <c r="E33" s="26"/>
      <c r="F33" s="26"/>
      <c r="G33" s="26"/>
      <c r="H33" s="26"/>
      <c r="I33" s="27"/>
      <c r="J33" s="31"/>
      <c r="K33" s="25"/>
      <c r="L33" s="25"/>
      <c r="M33" s="14"/>
    </row>
    <row r="34" spans="1:13" ht="12.75">
      <c r="A34" s="25"/>
      <c r="B34" s="26"/>
      <c r="C34" s="26"/>
      <c r="D34" s="66"/>
      <c r="E34" s="26"/>
      <c r="F34" s="26"/>
      <c r="G34" s="26"/>
      <c r="H34" s="26"/>
      <c r="I34" s="27"/>
      <c r="J34" s="28"/>
      <c r="K34" s="25"/>
      <c r="L34" s="25"/>
      <c r="M34" s="15"/>
    </row>
    <row r="35" spans="1:13" ht="12.75">
      <c r="A35" s="27"/>
      <c r="B35" s="26"/>
      <c r="C35" s="26"/>
      <c r="D35" s="66"/>
      <c r="E35" s="26"/>
      <c r="F35" s="26"/>
      <c r="G35" s="26"/>
      <c r="H35" s="26"/>
      <c r="I35" s="27"/>
      <c r="J35" s="27"/>
      <c r="K35" s="25"/>
      <c r="L35" s="25"/>
      <c r="M35" s="15"/>
    </row>
    <row r="36" spans="2:13" ht="15">
      <c r="B36" s="16"/>
      <c r="C36" s="16"/>
      <c r="D36" s="67"/>
      <c r="E36" s="16"/>
      <c r="F36" s="24"/>
      <c r="G36" s="24"/>
      <c r="I36" s="17"/>
      <c r="J36" s="20"/>
      <c r="K36" s="20"/>
      <c r="L36" s="20"/>
      <c r="M36" s="15"/>
    </row>
    <row r="37" spans="2:13" ht="15">
      <c r="B37" s="16"/>
      <c r="C37" s="16"/>
      <c r="D37" s="67"/>
      <c r="E37" s="16"/>
      <c r="F37" s="24"/>
      <c r="G37" s="24"/>
      <c r="H37" s="24"/>
      <c r="I37" s="17"/>
      <c r="J37" s="20"/>
      <c r="K37" s="17"/>
      <c r="L37" s="17"/>
      <c r="M37" s="15"/>
    </row>
    <row r="38" spans="2:13" ht="15">
      <c r="B38" s="16"/>
      <c r="C38" s="16" t="s">
        <v>134</v>
      </c>
      <c r="D38" s="67"/>
      <c r="E38" s="16" t="s">
        <v>19</v>
      </c>
      <c r="F38" s="24"/>
      <c r="G38" s="24"/>
      <c r="I38" s="17"/>
      <c r="J38" s="20" t="s">
        <v>138</v>
      </c>
      <c r="K38" s="20"/>
      <c r="L38" s="20"/>
      <c r="M38" s="15"/>
    </row>
    <row r="39" spans="2:13" ht="15">
      <c r="B39" s="16"/>
      <c r="C39" s="16" t="s">
        <v>135</v>
      </c>
      <c r="D39" s="67"/>
      <c r="E39" s="16"/>
      <c r="F39" s="24"/>
      <c r="G39" s="24"/>
      <c r="H39" s="24"/>
      <c r="I39" s="17"/>
      <c r="J39" s="20"/>
      <c r="K39" s="20"/>
      <c r="L39" s="20"/>
      <c r="M39" s="15"/>
    </row>
    <row r="40" spans="2:13" ht="15">
      <c r="B40" s="16"/>
      <c r="C40" s="16" t="s">
        <v>136</v>
      </c>
      <c r="D40" s="67"/>
      <c r="E40" s="16" t="s">
        <v>20</v>
      </c>
      <c r="F40" s="24"/>
      <c r="G40" s="24"/>
      <c r="I40" s="17" t="s">
        <v>137</v>
      </c>
      <c r="J40" s="20"/>
      <c r="K40" s="20"/>
      <c r="L40" s="20"/>
      <c r="M40" s="15"/>
    </row>
    <row r="41" ht="12.75">
      <c r="M41" s="15"/>
    </row>
    <row r="42" ht="12.75">
      <c r="M42" s="15"/>
    </row>
    <row r="43" ht="12.75">
      <c r="M43" s="15"/>
    </row>
    <row r="44" ht="12.75">
      <c r="M44" s="15"/>
    </row>
    <row r="45" ht="12.75">
      <c r="M45" s="15"/>
    </row>
  </sheetData>
  <sheetProtection/>
  <mergeCells count="5">
    <mergeCell ref="A4:L4"/>
    <mergeCell ref="A5:L5"/>
    <mergeCell ref="A1:L1"/>
    <mergeCell ref="A2:L2"/>
    <mergeCell ref="A3:L3"/>
  </mergeCells>
  <printOptions/>
  <pageMargins left="0.3937007874015748" right="0.1968503937007874" top="0.3937007874015748" bottom="0.2362204724409449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I7" sqref="I7:I29"/>
    </sheetView>
  </sheetViews>
  <sheetFormatPr defaultColWidth="9.00390625" defaultRowHeight="12.75"/>
  <cols>
    <col min="1" max="1" width="3.00390625" style="23" customWidth="1"/>
    <col min="2" max="2" width="4.25390625" style="0" customWidth="1"/>
    <col min="3" max="3" width="24.625" style="0" customWidth="1"/>
    <col min="4" max="4" width="7.375" style="68" customWidth="1"/>
    <col min="5" max="5" width="8.625" style="0" customWidth="1"/>
    <col min="6" max="6" width="7.75390625" style="23" customWidth="1"/>
    <col min="7" max="7" width="8.125" style="23" customWidth="1"/>
    <col min="8" max="8" width="7.75390625" style="23" customWidth="1"/>
    <col min="9" max="9" width="7.375" style="0" customWidth="1"/>
    <col min="10" max="10" width="7.375" style="23" customWidth="1"/>
    <col min="11" max="11" width="6.375" style="0" customWidth="1"/>
    <col min="12" max="12" width="7.00390625" style="0" customWidth="1"/>
    <col min="13" max="13" width="10.875" style="23" customWidth="1"/>
  </cols>
  <sheetData>
    <row r="1" spans="1:12" ht="12.75">
      <c r="A1" s="100" t="s">
        <v>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2.75">
      <c r="A2" s="100" t="s">
        <v>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5" customHeight="1">
      <c r="A3" s="101" t="s">
        <v>133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19.5" customHeight="1">
      <c r="A4" s="97" t="s">
        <v>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ht="15">
      <c r="A5" s="95" t="s">
        <v>35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3" s="30" customFormat="1" ht="36.75" customHeight="1">
      <c r="A6" s="75" t="s">
        <v>42</v>
      </c>
      <c r="B6" s="75" t="s">
        <v>43</v>
      </c>
      <c r="C6" s="75" t="s">
        <v>34</v>
      </c>
      <c r="D6" s="76" t="s">
        <v>33</v>
      </c>
      <c r="E6" s="75" t="s">
        <v>32</v>
      </c>
      <c r="F6" s="75" t="s">
        <v>1</v>
      </c>
      <c r="G6" s="75" t="s">
        <v>2</v>
      </c>
      <c r="H6" s="75" t="s">
        <v>3</v>
      </c>
      <c r="I6" s="75" t="s">
        <v>4</v>
      </c>
      <c r="J6" s="75" t="s">
        <v>5</v>
      </c>
      <c r="K6" s="75" t="s">
        <v>6</v>
      </c>
      <c r="L6" s="75" t="s">
        <v>26</v>
      </c>
      <c r="M6" s="29"/>
    </row>
    <row r="7" spans="1:13" ht="12.75">
      <c r="A7" s="78">
        <v>1</v>
      </c>
      <c r="B7" s="79">
        <v>12</v>
      </c>
      <c r="C7" s="79" t="s">
        <v>94</v>
      </c>
      <c r="D7" s="80" t="s">
        <v>165</v>
      </c>
      <c r="E7" s="79" t="s">
        <v>140</v>
      </c>
      <c r="F7" s="79">
        <v>158</v>
      </c>
      <c r="G7" s="79">
        <v>180</v>
      </c>
      <c r="H7" s="79">
        <v>178</v>
      </c>
      <c r="I7" s="81"/>
      <c r="J7" s="69">
        <f aca="true" t="shared" si="0" ref="J7:J29">F7+G7+H7</f>
        <v>516</v>
      </c>
      <c r="K7" s="78">
        <v>1</v>
      </c>
      <c r="L7" s="78">
        <v>113</v>
      </c>
      <c r="M7" s="14"/>
    </row>
    <row r="8" spans="1:13" ht="12.75">
      <c r="A8" s="78">
        <v>2</v>
      </c>
      <c r="B8" s="79">
        <v>25</v>
      </c>
      <c r="C8" s="79" t="s">
        <v>95</v>
      </c>
      <c r="D8" s="80" t="s">
        <v>185</v>
      </c>
      <c r="E8" s="79" t="s">
        <v>139</v>
      </c>
      <c r="F8" s="79">
        <v>180</v>
      </c>
      <c r="G8" s="79">
        <v>172</v>
      </c>
      <c r="H8" s="79">
        <v>119</v>
      </c>
      <c r="I8" s="81"/>
      <c r="J8" s="82">
        <f t="shared" si="0"/>
        <v>471</v>
      </c>
      <c r="K8" s="78">
        <v>2</v>
      </c>
      <c r="L8" s="78">
        <v>101</v>
      </c>
      <c r="M8" s="14"/>
    </row>
    <row r="9" spans="1:13" ht="12.75">
      <c r="A9" s="78">
        <v>3</v>
      </c>
      <c r="B9" s="79">
        <v>29</v>
      </c>
      <c r="C9" s="79" t="s">
        <v>96</v>
      </c>
      <c r="D9" s="80" t="s">
        <v>175</v>
      </c>
      <c r="E9" s="79" t="s">
        <v>139</v>
      </c>
      <c r="F9" s="79">
        <v>90</v>
      </c>
      <c r="G9" s="79">
        <v>180</v>
      </c>
      <c r="H9" s="79">
        <v>180</v>
      </c>
      <c r="I9" s="81"/>
      <c r="J9" s="69">
        <f t="shared" si="0"/>
        <v>450</v>
      </c>
      <c r="K9" s="78">
        <v>3</v>
      </c>
      <c r="L9" s="78">
        <v>96</v>
      </c>
      <c r="M9" s="14"/>
    </row>
    <row r="10" spans="1:13" ht="12.75">
      <c r="A10" s="78">
        <v>4</v>
      </c>
      <c r="B10" s="79">
        <v>23</v>
      </c>
      <c r="C10" s="79" t="s">
        <v>97</v>
      </c>
      <c r="D10" s="80" t="s">
        <v>159</v>
      </c>
      <c r="E10" s="79" t="s">
        <v>139</v>
      </c>
      <c r="F10" s="79">
        <v>81</v>
      </c>
      <c r="G10" s="79">
        <v>180</v>
      </c>
      <c r="H10" s="79">
        <v>180</v>
      </c>
      <c r="I10" s="81"/>
      <c r="J10" s="82">
        <f t="shared" si="0"/>
        <v>441</v>
      </c>
      <c r="K10" s="78">
        <v>4</v>
      </c>
      <c r="L10" s="78">
        <v>93</v>
      </c>
      <c r="M10" s="14"/>
    </row>
    <row r="11" spans="1:13" ht="12.75">
      <c r="A11" s="78">
        <v>5</v>
      </c>
      <c r="B11" s="79">
        <v>7</v>
      </c>
      <c r="C11" s="79" t="s">
        <v>98</v>
      </c>
      <c r="D11" s="80" t="s">
        <v>170</v>
      </c>
      <c r="E11" s="79" t="s">
        <v>140</v>
      </c>
      <c r="F11" s="79">
        <v>153</v>
      </c>
      <c r="G11" s="79">
        <v>0</v>
      </c>
      <c r="H11" s="79">
        <v>180</v>
      </c>
      <c r="I11" s="81"/>
      <c r="J11" s="82">
        <f t="shared" si="0"/>
        <v>333</v>
      </c>
      <c r="K11" s="78">
        <v>5</v>
      </c>
      <c r="L11" s="78">
        <v>71</v>
      </c>
      <c r="M11" s="14"/>
    </row>
    <row r="12" spans="1:13" ht="12.75">
      <c r="A12" s="78">
        <v>6</v>
      </c>
      <c r="B12" s="79">
        <v>5</v>
      </c>
      <c r="C12" s="79" t="s">
        <v>99</v>
      </c>
      <c r="D12" s="80" t="s">
        <v>169</v>
      </c>
      <c r="E12" s="79" t="s">
        <v>141</v>
      </c>
      <c r="F12" s="79">
        <v>180</v>
      </c>
      <c r="G12" s="79">
        <v>0</v>
      </c>
      <c r="H12" s="79">
        <v>129</v>
      </c>
      <c r="I12" s="81"/>
      <c r="J12" s="69">
        <f t="shared" si="0"/>
        <v>309</v>
      </c>
      <c r="K12" s="78">
        <v>6</v>
      </c>
      <c r="L12" s="78">
        <v>65</v>
      </c>
      <c r="M12" s="14"/>
    </row>
    <row r="13" spans="1:13" ht="12.75">
      <c r="A13" s="78">
        <v>7</v>
      </c>
      <c r="B13" s="79">
        <v>24</v>
      </c>
      <c r="C13" s="79" t="s">
        <v>100</v>
      </c>
      <c r="D13" s="80" t="s">
        <v>179</v>
      </c>
      <c r="E13" s="79" t="s">
        <v>139</v>
      </c>
      <c r="F13" s="79">
        <v>105</v>
      </c>
      <c r="G13" s="79">
        <v>74</v>
      </c>
      <c r="H13" s="79">
        <v>105</v>
      </c>
      <c r="I13" s="81"/>
      <c r="J13" s="82">
        <f t="shared" si="0"/>
        <v>284</v>
      </c>
      <c r="K13" s="78">
        <v>7</v>
      </c>
      <c r="L13" s="78">
        <v>60</v>
      </c>
      <c r="M13" s="14"/>
    </row>
    <row r="14" spans="1:13" ht="12.75">
      <c r="A14" s="78">
        <v>8</v>
      </c>
      <c r="B14" s="79">
        <v>32</v>
      </c>
      <c r="C14" s="79" t="s">
        <v>101</v>
      </c>
      <c r="D14" s="80" t="s">
        <v>186</v>
      </c>
      <c r="E14" s="79" t="s">
        <v>140</v>
      </c>
      <c r="F14" s="79">
        <v>70</v>
      </c>
      <c r="G14" s="79">
        <v>59</v>
      </c>
      <c r="H14" s="79">
        <v>126</v>
      </c>
      <c r="I14" s="81"/>
      <c r="J14" s="82">
        <f t="shared" si="0"/>
        <v>255</v>
      </c>
      <c r="K14" s="78">
        <v>8</v>
      </c>
      <c r="L14" s="78">
        <v>54</v>
      </c>
      <c r="M14" s="14"/>
    </row>
    <row r="15" spans="1:13" ht="12.75">
      <c r="A15" s="78">
        <v>9</v>
      </c>
      <c r="B15" s="79">
        <v>19</v>
      </c>
      <c r="C15" s="79" t="s">
        <v>102</v>
      </c>
      <c r="D15" s="80" t="s">
        <v>161</v>
      </c>
      <c r="E15" s="79" t="s">
        <v>139</v>
      </c>
      <c r="F15" s="79">
        <v>58</v>
      </c>
      <c r="G15" s="79">
        <v>180</v>
      </c>
      <c r="H15" s="79">
        <v>0</v>
      </c>
      <c r="I15" s="81"/>
      <c r="J15" s="82">
        <f t="shared" si="0"/>
        <v>238</v>
      </c>
      <c r="K15" s="78">
        <v>9</v>
      </c>
      <c r="L15" s="78">
        <v>50</v>
      </c>
      <c r="M15" s="14"/>
    </row>
    <row r="16" spans="1:13" ht="12.75">
      <c r="A16" s="78">
        <v>10</v>
      </c>
      <c r="B16" s="79">
        <v>10</v>
      </c>
      <c r="C16" s="79" t="s">
        <v>103</v>
      </c>
      <c r="D16" s="80" t="s">
        <v>166</v>
      </c>
      <c r="E16" s="79" t="s">
        <v>140</v>
      </c>
      <c r="F16" s="79">
        <v>115</v>
      </c>
      <c r="G16" s="79">
        <v>0</v>
      </c>
      <c r="H16" s="79">
        <v>79</v>
      </c>
      <c r="I16" s="81"/>
      <c r="J16" s="82">
        <f t="shared" si="0"/>
        <v>194</v>
      </c>
      <c r="K16" s="78">
        <v>10</v>
      </c>
      <c r="L16" s="78">
        <v>41</v>
      </c>
      <c r="M16" s="14"/>
    </row>
    <row r="17" spans="1:13" ht="12.75">
      <c r="A17" s="78">
        <v>11</v>
      </c>
      <c r="B17" s="79">
        <v>4</v>
      </c>
      <c r="C17" s="79" t="s">
        <v>104</v>
      </c>
      <c r="D17" s="80" t="s">
        <v>168</v>
      </c>
      <c r="E17" s="79" t="s">
        <v>141</v>
      </c>
      <c r="F17" s="79">
        <v>109</v>
      </c>
      <c r="G17" s="79">
        <v>72</v>
      </c>
      <c r="H17" s="79">
        <v>0</v>
      </c>
      <c r="I17" s="81"/>
      <c r="J17" s="82">
        <f t="shared" si="0"/>
        <v>181</v>
      </c>
      <c r="K17" s="78">
        <v>11</v>
      </c>
      <c r="L17" s="78">
        <v>38</v>
      </c>
      <c r="M17" s="14"/>
    </row>
    <row r="18" spans="1:13" ht="12.75">
      <c r="A18" s="78">
        <v>12</v>
      </c>
      <c r="B18" s="79">
        <v>30</v>
      </c>
      <c r="C18" s="79" t="s">
        <v>105</v>
      </c>
      <c r="D18" s="80" t="s">
        <v>178</v>
      </c>
      <c r="E18" s="79" t="s">
        <v>139</v>
      </c>
      <c r="F18" s="79">
        <v>33</v>
      </c>
      <c r="G18" s="79">
        <v>133</v>
      </c>
      <c r="H18" s="79">
        <v>0</v>
      </c>
      <c r="I18" s="81"/>
      <c r="J18" s="82">
        <f t="shared" si="0"/>
        <v>166</v>
      </c>
      <c r="K18" s="78">
        <v>12</v>
      </c>
      <c r="L18" s="78">
        <v>35</v>
      </c>
      <c r="M18" s="14"/>
    </row>
    <row r="19" spans="1:13" ht="12.75">
      <c r="A19" s="78">
        <v>13</v>
      </c>
      <c r="B19" s="79">
        <v>13</v>
      </c>
      <c r="C19" s="79" t="s">
        <v>106</v>
      </c>
      <c r="D19" s="80" t="s">
        <v>173</v>
      </c>
      <c r="E19" s="79" t="s">
        <v>140</v>
      </c>
      <c r="F19" s="79">
        <v>128</v>
      </c>
      <c r="G19" s="79">
        <v>0</v>
      </c>
      <c r="H19" s="79">
        <v>0</v>
      </c>
      <c r="I19" s="81"/>
      <c r="J19" s="82">
        <f t="shared" si="0"/>
        <v>128</v>
      </c>
      <c r="K19" s="78">
        <v>13</v>
      </c>
      <c r="L19" s="78">
        <v>27</v>
      </c>
      <c r="M19" s="14"/>
    </row>
    <row r="20" spans="1:13" ht="12.75">
      <c r="A20" s="78">
        <v>14</v>
      </c>
      <c r="B20" s="79">
        <v>1</v>
      </c>
      <c r="C20" s="79" t="s">
        <v>107</v>
      </c>
      <c r="D20" s="80" t="s">
        <v>176</v>
      </c>
      <c r="E20" s="79" t="s">
        <v>139</v>
      </c>
      <c r="F20" s="79">
        <v>63</v>
      </c>
      <c r="G20" s="79">
        <v>0</v>
      </c>
      <c r="H20" s="79">
        <v>53</v>
      </c>
      <c r="I20" s="81"/>
      <c r="J20" s="82">
        <f t="shared" si="0"/>
        <v>116</v>
      </c>
      <c r="K20" s="78">
        <v>14</v>
      </c>
      <c r="L20" s="78">
        <v>24</v>
      </c>
      <c r="M20" s="14"/>
    </row>
    <row r="21" spans="1:13" ht="12.75">
      <c r="A21" s="78">
        <v>15</v>
      </c>
      <c r="B21" s="79">
        <v>2</v>
      </c>
      <c r="C21" s="79" t="s">
        <v>108</v>
      </c>
      <c r="D21" s="80" t="s">
        <v>183</v>
      </c>
      <c r="E21" s="79" t="s">
        <v>139</v>
      </c>
      <c r="F21" s="79">
        <v>67</v>
      </c>
      <c r="G21" s="79">
        <v>47</v>
      </c>
      <c r="H21" s="79">
        <v>0</v>
      </c>
      <c r="I21" s="81"/>
      <c r="J21" s="82">
        <f t="shared" si="0"/>
        <v>114</v>
      </c>
      <c r="K21" s="78">
        <v>15</v>
      </c>
      <c r="L21" s="78">
        <v>24</v>
      </c>
      <c r="M21" s="14"/>
    </row>
    <row r="22" spans="1:13" ht="12.75">
      <c r="A22" s="78">
        <v>16</v>
      </c>
      <c r="B22" s="79">
        <v>9</v>
      </c>
      <c r="C22" s="79" t="s">
        <v>109</v>
      </c>
      <c r="D22" s="80" t="s">
        <v>164</v>
      </c>
      <c r="E22" s="79" t="s">
        <v>140</v>
      </c>
      <c r="F22" s="79">
        <v>44</v>
      </c>
      <c r="G22" s="79">
        <v>65</v>
      </c>
      <c r="H22" s="79">
        <v>0</v>
      </c>
      <c r="I22" s="81"/>
      <c r="J22" s="82">
        <f t="shared" si="0"/>
        <v>109</v>
      </c>
      <c r="K22" s="78">
        <v>16</v>
      </c>
      <c r="L22" s="78">
        <v>22</v>
      </c>
      <c r="M22" s="14"/>
    </row>
    <row r="23" spans="1:13" ht="12.75">
      <c r="A23" s="78">
        <v>17</v>
      </c>
      <c r="B23" s="79">
        <v>15</v>
      </c>
      <c r="C23" s="79" t="s">
        <v>110</v>
      </c>
      <c r="D23" s="80" t="s">
        <v>167</v>
      </c>
      <c r="E23" s="79" t="s">
        <v>140</v>
      </c>
      <c r="F23" s="79">
        <v>0</v>
      </c>
      <c r="G23" s="79">
        <v>44</v>
      </c>
      <c r="H23" s="79">
        <v>61</v>
      </c>
      <c r="I23" s="81"/>
      <c r="J23" s="82">
        <f t="shared" si="0"/>
        <v>105</v>
      </c>
      <c r="K23" s="78">
        <v>17</v>
      </c>
      <c r="L23" s="78">
        <v>21</v>
      </c>
      <c r="M23" s="14"/>
    </row>
    <row r="24" spans="1:13" ht="12.75">
      <c r="A24" s="78">
        <v>18</v>
      </c>
      <c r="B24" s="79">
        <v>17</v>
      </c>
      <c r="C24" s="79" t="s">
        <v>111</v>
      </c>
      <c r="D24" s="80" t="s">
        <v>184</v>
      </c>
      <c r="E24" s="79" t="s">
        <v>139</v>
      </c>
      <c r="F24" s="79">
        <v>91</v>
      </c>
      <c r="G24" s="79">
        <v>0</v>
      </c>
      <c r="H24" s="79">
        <v>0</v>
      </c>
      <c r="I24" s="81"/>
      <c r="J24" s="82">
        <f t="shared" si="0"/>
        <v>91</v>
      </c>
      <c r="K24" s="78">
        <v>18</v>
      </c>
      <c r="L24" s="78">
        <v>18</v>
      </c>
      <c r="M24" s="14"/>
    </row>
    <row r="25" spans="1:13" ht="12.75">
      <c r="A25" s="78">
        <v>19</v>
      </c>
      <c r="B25" s="79">
        <v>16</v>
      </c>
      <c r="C25" s="79" t="s">
        <v>112</v>
      </c>
      <c r="D25" s="80" t="s">
        <v>174</v>
      </c>
      <c r="E25" s="79" t="s">
        <v>139</v>
      </c>
      <c r="F25" s="79">
        <v>77</v>
      </c>
      <c r="G25" s="79">
        <v>0</v>
      </c>
      <c r="H25" s="79">
        <v>0</v>
      </c>
      <c r="I25" s="81"/>
      <c r="J25" s="82">
        <f t="shared" si="0"/>
        <v>77</v>
      </c>
      <c r="K25" s="78">
        <v>19</v>
      </c>
      <c r="L25" s="78">
        <v>15</v>
      </c>
      <c r="M25" s="14"/>
    </row>
    <row r="26" spans="1:13" ht="12.75">
      <c r="A26" s="78">
        <v>20</v>
      </c>
      <c r="B26" s="79">
        <v>6</v>
      </c>
      <c r="C26" s="79" t="s">
        <v>113</v>
      </c>
      <c r="D26" s="80" t="s">
        <v>171</v>
      </c>
      <c r="E26" s="79" t="s">
        <v>141</v>
      </c>
      <c r="F26" s="79">
        <v>69</v>
      </c>
      <c r="G26" s="79">
        <v>0</v>
      </c>
      <c r="H26" s="79">
        <v>0</v>
      </c>
      <c r="I26" s="81"/>
      <c r="J26" s="82">
        <f t="shared" si="0"/>
        <v>69</v>
      </c>
      <c r="K26" s="78">
        <v>20</v>
      </c>
      <c r="L26" s="78">
        <v>14</v>
      </c>
      <c r="M26" s="14"/>
    </row>
    <row r="27" spans="1:13" ht="12.75">
      <c r="A27" s="78">
        <v>21</v>
      </c>
      <c r="B27" s="79">
        <v>14</v>
      </c>
      <c r="C27" s="79" t="s">
        <v>114</v>
      </c>
      <c r="D27" s="80" t="s">
        <v>181</v>
      </c>
      <c r="E27" s="79" t="s">
        <v>140</v>
      </c>
      <c r="F27" s="79">
        <v>55</v>
      </c>
      <c r="G27" s="79">
        <v>0</v>
      </c>
      <c r="H27" s="79">
        <v>0</v>
      </c>
      <c r="I27" s="81"/>
      <c r="J27" s="82">
        <f t="shared" si="0"/>
        <v>55</v>
      </c>
      <c r="K27" s="78">
        <v>21</v>
      </c>
      <c r="L27" s="78">
        <v>11</v>
      </c>
      <c r="M27" s="14"/>
    </row>
    <row r="28" spans="1:13" ht="12.75">
      <c r="A28" s="78">
        <v>22</v>
      </c>
      <c r="B28" s="79">
        <v>3</v>
      </c>
      <c r="C28" s="79" t="s">
        <v>115</v>
      </c>
      <c r="D28" s="80" t="s">
        <v>182</v>
      </c>
      <c r="E28" s="79" t="s">
        <v>139</v>
      </c>
      <c r="F28" s="79">
        <v>0</v>
      </c>
      <c r="G28" s="79">
        <v>0</v>
      </c>
      <c r="H28" s="79">
        <v>0</v>
      </c>
      <c r="I28" s="81"/>
      <c r="J28" s="82">
        <f t="shared" si="0"/>
        <v>0</v>
      </c>
      <c r="K28" s="78" t="s">
        <v>143</v>
      </c>
      <c r="L28" s="78">
        <v>0</v>
      </c>
      <c r="M28" s="14"/>
    </row>
    <row r="29" spans="1:13" ht="12.75">
      <c r="A29" s="78">
        <v>23</v>
      </c>
      <c r="B29" s="79">
        <v>20</v>
      </c>
      <c r="C29" s="79" t="s">
        <v>116</v>
      </c>
      <c r="D29" s="80" t="s">
        <v>160</v>
      </c>
      <c r="E29" s="79" t="s">
        <v>139</v>
      </c>
      <c r="F29" s="79">
        <v>0</v>
      </c>
      <c r="G29" s="79">
        <v>0</v>
      </c>
      <c r="H29" s="79">
        <v>0</v>
      </c>
      <c r="I29" s="81"/>
      <c r="J29" s="82">
        <f t="shared" si="0"/>
        <v>0</v>
      </c>
      <c r="K29" s="78" t="s">
        <v>143</v>
      </c>
      <c r="L29" s="78">
        <v>0</v>
      </c>
      <c r="M29" s="14"/>
    </row>
    <row r="30" spans="1:13" ht="12.75">
      <c r="A30" s="25"/>
      <c r="B30" s="26"/>
      <c r="C30" s="26"/>
      <c r="D30" s="66"/>
      <c r="E30" s="26"/>
      <c r="F30" s="26"/>
      <c r="G30" s="26"/>
      <c r="H30" s="26"/>
      <c r="I30" s="27"/>
      <c r="J30" s="28"/>
      <c r="K30" s="25"/>
      <c r="L30" s="25"/>
      <c r="M30" s="15"/>
    </row>
    <row r="31" spans="1:13" ht="12.75">
      <c r="A31" s="27"/>
      <c r="B31" s="26"/>
      <c r="C31" s="26"/>
      <c r="D31" s="66"/>
      <c r="E31" s="26"/>
      <c r="F31" s="26"/>
      <c r="G31" s="26"/>
      <c r="H31" s="26"/>
      <c r="I31" s="27"/>
      <c r="J31" s="27"/>
      <c r="K31" s="25"/>
      <c r="L31" s="25"/>
      <c r="M31" s="15"/>
    </row>
    <row r="32" spans="2:13" ht="15">
      <c r="B32" s="16"/>
      <c r="C32" s="16"/>
      <c r="D32" s="67"/>
      <c r="E32" s="16"/>
      <c r="F32" s="24"/>
      <c r="G32" s="24"/>
      <c r="I32" s="17"/>
      <c r="J32" s="20"/>
      <c r="K32" s="20"/>
      <c r="L32" s="20"/>
      <c r="M32" s="15"/>
    </row>
    <row r="33" spans="2:13" ht="15">
      <c r="B33" s="16"/>
      <c r="C33" s="16"/>
      <c r="D33" s="67"/>
      <c r="E33" s="16"/>
      <c r="F33" s="24"/>
      <c r="G33" s="24"/>
      <c r="H33" s="24"/>
      <c r="I33" s="17"/>
      <c r="J33" s="20"/>
      <c r="K33" s="17"/>
      <c r="L33" s="17"/>
      <c r="M33" s="15"/>
    </row>
    <row r="34" spans="2:13" ht="15">
      <c r="B34" s="16"/>
      <c r="C34" s="16" t="s">
        <v>134</v>
      </c>
      <c r="D34" s="67"/>
      <c r="E34" s="16" t="s">
        <v>19</v>
      </c>
      <c r="F34" s="24"/>
      <c r="G34" s="24"/>
      <c r="I34" s="17"/>
      <c r="J34" s="83" t="s">
        <v>157</v>
      </c>
      <c r="K34" s="20"/>
      <c r="L34" s="20"/>
      <c r="M34" s="15"/>
    </row>
    <row r="35" spans="2:13" ht="15">
      <c r="B35" s="16"/>
      <c r="C35" s="16" t="s">
        <v>65</v>
      </c>
      <c r="D35" s="67"/>
      <c r="E35" s="16"/>
      <c r="F35" s="24"/>
      <c r="G35" s="24"/>
      <c r="H35" s="24"/>
      <c r="I35" s="17"/>
      <c r="J35" s="20"/>
      <c r="K35" s="20"/>
      <c r="L35" s="20"/>
      <c r="M35" s="15"/>
    </row>
    <row r="36" spans="2:13" ht="15">
      <c r="B36" s="16"/>
      <c r="C36" s="16" t="s">
        <v>136</v>
      </c>
      <c r="D36" s="67"/>
      <c r="E36" s="16" t="s">
        <v>20</v>
      </c>
      <c r="F36" s="24"/>
      <c r="G36" s="24"/>
      <c r="I36" s="17"/>
      <c r="J36" s="17" t="s">
        <v>158</v>
      </c>
      <c r="K36" s="20"/>
      <c r="L36" s="20"/>
      <c r="M36" s="15"/>
    </row>
    <row r="37" ht="12.75">
      <c r="M37" s="15"/>
    </row>
    <row r="38" ht="12.75">
      <c r="M38" s="15"/>
    </row>
    <row r="39" ht="12.75">
      <c r="M39" s="15"/>
    </row>
    <row r="40" ht="12.75">
      <c r="M40" s="15"/>
    </row>
    <row r="41" ht="12.75">
      <c r="M41" s="15"/>
    </row>
  </sheetData>
  <sheetProtection/>
  <mergeCells count="5">
    <mergeCell ref="A4:L4"/>
    <mergeCell ref="A5:L5"/>
    <mergeCell ref="A1:L1"/>
    <mergeCell ref="A2:L2"/>
    <mergeCell ref="A3:L3"/>
  </mergeCells>
  <printOptions/>
  <pageMargins left="0.3937007874015748" right="0.1968503937007874" top="0.3937007874015748" bottom="0.2362204724409449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C37" sqref="C37"/>
    </sheetView>
  </sheetViews>
  <sheetFormatPr defaultColWidth="9.00390625" defaultRowHeight="12.75"/>
  <cols>
    <col min="1" max="1" width="3.00390625" style="23" customWidth="1"/>
    <col min="2" max="2" width="4.25390625" style="0" customWidth="1"/>
    <col min="3" max="3" width="24.625" style="0" customWidth="1"/>
    <col min="4" max="4" width="7.375" style="68" customWidth="1"/>
    <col min="5" max="5" width="8.625" style="0" customWidth="1"/>
    <col min="6" max="6" width="7.75390625" style="23" customWidth="1"/>
    <col min="7" max="7" width="8.125" style="23" customWidth="1"/>
    <col min="8" max="8" width="7.75390625" style="23" customWidth="1"/>
    <col min="9" max="9" width="7.375" style="0" customWidth="1"/>
    <col min="10" max="10" width="7.375" style="23" customWidth="1"/>
    <col min="11" max="11" width="6.375" style="0" customWidth="1"/>
    <col min="12" max="12" width="7.00390625" style="0" customWidth="1"/>
    <col min="13" max="13" width="10.875" style="23" customWidth="1"/>
  </cols>
  <sheetData>
    <row r="1" spans="1:12" ht="12.75">
      <c r="A1" s="100" t="s">
        <v>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2.75">
      <c r="A2" s="100" t="s">
        <v>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5" customHeight="1">
      <c r="A3" s="101" t="s">
        <v>133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19.5" customHeight="1">
      <c r="A4" s="97" t="s">
        <v>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ht="15">
      <c r="A5" s="95" t="s">
        <v>36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3" s="30" customFormat="1" ht="36.75" customHeight="1">
      <c r="A6" s="75" t="s">
        <v>42</v>
      </c>
      <c r="B6" s="75" t="s">
        <v>43</v>
      </c>
      <c r="C6" s="75" t="s">
        <v>34</v>
      </c>
      <c r="D6" s="76" t="s">
        <v>33</v>
      </c>
      <c r="E6" s="75" t="s">
        <v>32</v>
      </c>
      <c r="F6" s="75" t="s">
        <v>1</v>
      </c>
      <c r="G6" s="75" t="s">
        <v>2</v>
      </c>
      <c r="H6" s="75" t="s">
        <v>3</v>
      </c>
      <c r="I6" s="75" t="s">
        <v>4</v>
      </c>
      <c r="J6" s="75" t="s">
        <v>5</v>
      </c>
      <c r="K6" s="75" t="s">
        <v>6</v>
      </c>
      <c r="L6" s="75" t="s">
        <v>26</v>
      </c>
      <c r="M6" s="29"/>
    </row>
    <row r="7" spans="1:13" ht="12.75">
      <c r="A7" s="78">
        <v>1</v>
      </c>
      <c r="B7" s="79">
        <v>16</v>
      </c>
      <c r="C7" s="79" t="s">
        <v>112</v>
      </c>
      <c r="D7" s="80" t="s">
        <v>174</v>
      </c>
      <c r="E7" s="81" t="s">
        <v>139</v>
      </c>
      <c r="F7" s="79">
        <v>180</v>
      </c>
      <c r="G7" s="79">
        <v>143</v>
      </c>
      <c r="H7" s="79">
        <v>180</v>
      </c>
      <c r="I7" s="81"/>
      <c r="J7" s="69">
        <f aca="true" t="shared" si="0" ref="J7:J29">F7+G7+H7</f>
        <v>503</v>
      </c>
      <c r="K7" s="78">
        <v>1</v>
      </c>
      <c r="L7" s="78">
        <v>113</v>
      </c>
      <c r="M7" s="14"/>
    </row>
    <row r="8" spans="1:13" ht="12.75">
      <c r="A8" s="78">
        <v>2</v>
      </c>
      <c r="B8" s="79">
        <v>4</v>
      </c>
      <c r="C8" s="79" t="s">
        <v>104</v>
      </c>
      <c r="D8" s="80" t="s">
        <v>168</v>
      </c>
      <c r="E8" s="81" t="s">
        <v>141</v>
      </c>
      <c r="F8" s="79">
        <v>156</v>
      </c>
      <c r="G8" s="79">
        <v>179</v>
      </c>
      <c r="H8" s="79">
        <v>96</v>
      </c>
      <c r="I8" s="81"/>
      <c r="J8" s="82">
        <f t="shared" si="0"/>
        <v>431</v>
      </c>
      <c r="K8" s="78">
        <v>2</v>
      </c>
      <c r="L8" s="78">
        <v>96</v>
      </c>
      <c r="M8" s="14"/>
    </row>
    <row r="9" spans="1:13" ht="12.75">
      <c r="A9" s="78">
        <v>3</v>
      </c>
      <c r="B9" s="79">
        <v>9</v>
      </c>
      <c r="C9" s="79" t="s">
        <v>109</v>
      </c>
      <c r="D9" s="80" t="s">
        <v>164</v>
      </c>
      <c r="E9" s="81" t="s">
        <v>140</v>
      </c>
      <c r="F9" s="79">
        <v>90</v>
      </c>
      <c r="G9" s="79">
        <v>149</v>
      </c>
      <c r="H9" s="79">
        <v>180</v>
      </c>
      <c r="I9" s="81"/>
      <c r="J9" s="69">
        <f t="shared" si="0"/>
        <v>419</v>
      </c>
      <c r="K9" s="78">
        <v>3</v>
      </c>
      <c r="L9" s="78">
        <v>92</v>
      </c>
      <c r="M9" s="14"/>
    </row>
    <row r="10" spans="1:13" ht="12.75">
      <c r="A10" s="78">
        <v>4</v>
      </c>
      <c r="B10" s="79">
        <v>29</v>
      </c>
      <c r="C10" s="79" t="s">
        <v>96</v>
      </c>
      <c r="D10" s="80" t="s">
        <v>175</v>
      </c>
      <c r="E10" s="81" t="s">
        <v>139</v>
      </c>
      <c r="F10" s="79">
        <v>180</v>
      </c>
      <c r="G10" s="79">
        <v>98</v>
      </c>
      <c r="H10" s="79">
        <v>110</v>
      </c>
      <c r="I10" s="81"/>
      <c r="J10" s="82">
        <f t="shared" si="0"/>
        <v>388</v>
      </c>
      <c r="K10" s="78">
        <v>4</v>
      </c>
      <c r="L10" s="78">
        <v>85</v>
      </c>
      <c r="M10" s="14"/>
    </row>
    <row r="11" spans="1:13" ht="12.75">
      <c r="A11" s="78">
        <v>5</v>
      </c>
      <c r="B11" s="79">
        <v>15</v>
      </c>
      <c r="C11" s="79" t="s">
        <v>110</v>
      </c>
      <c r="D11" s="80" t="s">
        <v>167</v>
      </c>
      <c r="E11" s="81" t="s">
        <v>140</v>
      </c>
      <c r="F11" s="79">
        <v>147</v>
      </c>
      <c r="G11" s="79">
        <v>92</v>
      </c>
      <c r="H11" s="79">
        <v>143</v>
      </c>
      <c r="I11" s="81"/>
      <c r="J11" s="82">
        <f t="shared" si="0"/>
        <v>382</v>
      </c>
      <c r="K11" s="78">
        <v>5</v>
      </c>
      <c r="L11" s="78">
        <v>82</v>
      </c>
      <c r="M11" s="14"/>
    </row>
    <row r="12" spans="1:13" ht="12.75">
      <c r="A12" s="78">
        <v>6</v>
      </c>
      <c r="B12" s="79">
        <v>20</v>
      </c>
      <c r="C12" s="79" t="s">
        <v>116</v>
      </c>
      <c r="D12" s="80" t="s">
        <v>160</v>
      </c>
      <c r="E12" s="81" t="s">
        <v>139</v>
      </c>
      <c r="F12" s="79">
        <v>164</v>
      </c>
      <c r="G12" s="79">
        <v>102</v>
      </c>
      <c r="H12" s="79">
        <v>105</v>
      </c>
      <c r="I12" s="81"/>
      <c r="J12" s="69">
        <f t="shared" si="0"/>
        <v>371</v>
      </c>
      <c r="K12" s="78">
        <v>6</v>
      </c>
      <c r="L12" s="78">
        <v>79</v>
      </c>
      <c r="M12" s="14"/>
    </row>
    <row r="13" spans="1:13" ht="12.75">
      <c r="A13" s="78">
        <v>7</v>
      </c>
      <c r="B13" s="79">
        <v>1</v>
      </c>
      <c r="C13" s="79" t="s">
        <v>107</v>
      </c>
      <c r="D13" s="80" t="s">
        <v>176</v>
      </c>
      <c r="E13" s="81" t="s">
        <v>139</v>
      </c>
      <c r="F13" s="79">
        <v>180</v>
      </c>
      <c r="G13" s="79">
        <v>0</v>
      </c>
      <c r="H13" s="79">
        <v>180</v>
      </c>
      <c r="I13" s="81"/>
      <c r="J13" s="82">
        <f t="shared" si="0"/>
        <v>360</v>
      </c>
      <c r="K13" s="78">
        <v>7</v>
      </c>
      <c r="L13" s="78">
        <v>77</v>
      </c>
      <c r="M13" s="14"/>
    </row>
    <row r="14" spans="1:13" ht="12.75">
      <c r="A14" s="78">
        <v>8</v>
      </c>
      <c r="B14" s="79">
        <v>12</v>
      </c>
      <c r="C14" s="79" t="s">
        <v>94</v>
      </c>
      <c r="D14" s="80" t="s">
        <v>165</v>
      </c>
      <c r="E14" s="81" t="s">
        <v>140</v>
      </c>
      <c r="F14" s="79">
        <v>0</v>
      </c>
      <c r="G14" s="79">
        <v>180</v>
      </c>
      <c r="H14" s="79">
        <v>179</v>
      </c>
      <c r="I14" s="81"/>
      <c r="J14" s="82">
        <f t="shared" si="0"/>
        <v>359</v>
      </c>
      <c r="K14" s="78">
        <v>8</v>
      </c>
      <c r="L14" s="78">
        <v>76</v>
      </c>
      <c r="M14" s="14"/>
    </row>
    <row r="15" spans="1:13" ht="12.75">
      <c r="A15" s="78">
        <v>9</v>
      </c>
      <c r="B15" s="79">
        <v>19</v>
      </c>
      <c r="C15" s="79" t="s">
        <v>102</v>
      </c>
      <c r="D15" s="80" t="s">
        <v>161</v>
      </c>
      <c r="E15" s="81" t="s">
        <v>139</v>
      </c>
      <c r="F15" s="79">
        <v>106</v>
      </c>
      <c r="G15" s="79">
        <v>70</v>
      </c>
      <c r="H15" s="79">
        <v>170</v>
      </c>
      <c r="I15" s="81"/>
      <c r="J15" s="82">
        <f t="shared" si="0"/>
        <v>346</v>
      </c>
      <c r="K15" s="78">
        <v>9</v>
      </c>
      <c r="L15" s="78">
        <v>73</v>
      </c>
      <c r="M15" s="14"/>
    </row>
    <row r="16" spans="1:13" ht="12.75">
      <c r="A16" s="78">
        <v>10</v>
      </c>
      <c r="B16" s="79">
        <v>26</v>
      </c>
      <c r="C16" s="79" t="s">
        <v>118</v>
      </c>
      <c r="D16" s="80" t="s">
        <v>177</v>
      </c>
      <c r="E16" s="81" t="s">
        <v>139</v>
      </c>
      <c r="F16" s="79">
        <v>154</v>
      </c>
      <c r="G16" s="79">
        <v>180</v>
      </c>
      <c r="H16" s="79">
        <v>0</v>
      </c>
      <c r="I16" s="81"/>
      <c r="J16" s="82">
        <f t="shared" si="0"/>
        <v>334</v>
      </c>
      <c r="K16" s="78">
        <v>10</v>
      </c>
      <c r="L16" s="78">
        <v>70</v>
      </c>
      <c r="M16" s="14"/>
    </row>
    <row r="17" spans="1:13" ht="12.75">
      <c r="A17" s="78">
        <v>11</v>
      </c>
      <c r="B17" s="79">
        <v>10</v>
      </c>
      <c r="C17" s="79" t="s">
        <v>103</v>
      </c>
      <c r="D17" s="80" t="s">
        <v>166</v>
      </c>
      <c r="E17" s="81" t="s">
        <v>140</v>
      </c>
      <c r="F17" s="79">
        <v>180</v>
      </c>
      <c r="G17" s="79">
        <v>0</v>
      </c>
      <c r="H17" s="79">
        <v>140</v>
      </c>
      <c r="I17" s="81"/>
      <c r="J17" s="82">
        <f t="shared" si="0"/>
        <v>320</v>
      </c>
      <c r="K17" s="78">
        <v>11</v>
      </c>
      <c r="L17" s="78">
        <v>67</v>
      </c>
      <c r="M17" s="14"/>
    </row>
    <row r="18" spans="1:13" ht="12.75">
      <c r="A18" s="78">
        <v>12</v>
      </c>
      <c r="B18" s="79">
        <v>13</v>
      </c>
      <c r="C18" s="79" t="s">
        <v>106</v>
      </c>
      <c r="D18" s="80" t="s">
        <v>173</v>
      </c>
      <c r="E18" s="81" t="s">
        <v>140</v>
      </c>
      <c r="F18" s="79">
        <v>132</v>
      </c>
      <c r="G18" s="79">
        <v>180</v>
      </c>
      <c r="H18" s="79">
        <v>0</v>
      </c>
      <c r="I18" s="81"/>
      <c r="J18" s="82">
        <f t="shared" si="0"/>
        <v>312</v>
      </c>
      <c r="K18" s="78">
        <v>12</v>
      </c>
      <c r="L18" s="78">
        <v>65</v>
      </c>
      <c r="M18" s="14"/>
    </row>
    <row r="19" spans="1:13" ht="12.75">
      <c r="A19" s="78">
        <v>13</v>
      </c>
      <c r="B19" s="79">
        <v>30</v>
      </c>
      <c r="C19" s="79" t="s">
        <v>105</v>
      </c>
      <c r="D19" s="80" t="s">
        <v>178</v>
      </c>
      <c r="E19" s="81" t="s">
        <v>139</v>
      </c>
      <c r="F19" s="79">
        <v>107</v>
      </c>
      <c r="G19" s="79">
        <v>80</v>
      </c>
      <c r="H19" s="79">
        <v>120</v>
      </c>
      <c r="I19" s="81"/>
      <c r="J19" s="82">
        <f t="shared" si="0"/>
        <v>307</v>
      </c>
      <c r="K19" s="78">
        <v>13</v>
      </c>
      <c r="L19" s="78">
        <v>63</v>
      </c>
      <c r="M19" s="14"/>
    </row>
    <row r="20" spans="1:13" ht="12.75">
      <c r="A20" s="78">
        <v>14</v>
      </c>
      <c r="B20" s="79">
        <v>24</v>
      </c>
      <c r="C20" s="79" t="s">
        <v>100</v>
      </c>
      <c r="D20" s="80" t="s">
        <v>179</v>
      </c>
      <c r="E20" s="81" t="s">
        <v>139</v>
      </c>
      <c r="F20" s="79">
        <v>0</v>
      </c>
      <c r="G20" s="79">
        <v>103</v>
      </c>
      <c r="H20" s="79">
        <v>180</v>
      </c>
      <c r="I20" s="81"/>
      <c r="J20" s="82">
        <f t="shared" si="0"/>
        <v>283</v>
      </c>
      <c r="K20" s="78">
        <v>14</v>
      </c>
      <c r="L20" s="78">
        <v>58</v>
      </c>
      <c r="M20" s="14"/>
    </row>
    <row r="21" spans="1:13" ht="12.75">
      <c r="A21" s="78">
        <v>15</v>
      </c>
      <c r="B21" s="79">
        <v>23</v>
      </c>
      <c r="C21" s="79" t="s">
        <v>97</v>
      </c>
      <c r="D21" s="80" t="s">
        <v>159</v>
      </c>
      <c r="E21" s="81" t="s">
        <v>139</v>
      </c>
      <c r="F21" s="79">
        <v>98</v>
      </c>
      <c r="G21" s="79">
        <v>90</v>
      </c>
      <c r="H21" s="79">
        <v>81</v>
      </c>
      <c r="I21" s="81"/>
      <c r="J21" s="82">
        <f t="shared" si="0"/>
        <v>269</v>
      </c>
      <c r="K21" s="78">
        <v>15</v>
      </c>
      <c r="L21" s="78">
        <v>55</v>
      </c>
      <c r="M21" s="14"/>
    </row>
    <row r="22" spans="1:13" ht="12.75">
      <c r="A22" s="78">
        <v>16</v>
      </c>
      <c r="B22" s="79">
        <v>6</v>
      </c>
      <c r="C22" s="79" t="s">
        <v>113</v>
      </c>
      <c r="D22" s="80" t="s">
        <v>171</v>
      </c>
      <c r="E22" s="81" t="s">
        <v>141</v>
      </c>
      <c r="F22" s="79">
        <v>96</v>
      </c>
      <c r="G22" s="79">
        <v>170</v>
      </c>
      <c r="H22" s="79">
        <v>0</v>
      </c>
      <c r="I22" s="81"/>
      <c r="J22" s="82">
        <f t="shared" si="0"/>
        <v>266</v>
      </c>
      <c r="K22" s="78">
        <v>16</v>
      </c>
      <c r="L22" s="78">
        <v>54</v>
      </c>
      <c r="M22" s="14"/>
    </row>
    <row r="23" spans="1:13" ht="12.75">
      <c r="A23" s="78">
        <v>17</v>
      </c>
      <c r="B23" s="79">
        <v>5</v>
      </c>
      <c r="C23" s="79" t="s">
        <v>99</v>
      </c>
      <c r="D23" s="80" t="s">
        <v>169</v>
      </c>
      <c r="E23" s="81" t="s">
        <v>141</v>
      </c>
      <c r="F23" s="79">
        <v>145</v>
      </c>
      <c r="G23" s="79">
        <v>36</v>
      </c>
      <c r="H23" s="79">
        <v>69</v>
      </c>
      <c r="I23" s="81"/>
      <c r="J23" s="82">
        <f t="shared" si="0"/>
        <v>250</v>
      </c>
      <c r="K23" s="78">
        <v>17</v>
      </c>
      <c r="L23" s="78">
        <v>51</v>
      </c>
      <c r="M23" s="14"/>
    </row>
    <row r="24" spans="1:13" ht="12.75">
      <c r="A24" s="78">
        <v>18</v>
      </c>
      <c r="B24" s="79">
        <v>7</v>
      </c>
      <c r="C24" s="79" t="s">
        <v>98</v>
      </c>
      <c r="D24" s="80" t="s">
        <v>170</v>
      </c>
      <c r="E24" s="81" t="s">
        <v>140</v>
      </c>
      <c r="F24" s="79">
        <v>0</v>
      </c>
      <c r="G24" s="79">
        <v>130</v>
      </c>
      <c r="H24" s="79">
        <v>114</v>
      </c>
      <c r="I24" s="81"/>
      <c r="J24" s="82">
        <f t="shared" si="0"/>
        <v>244</v>
      </c>
      <c r="K24" s="78">
        <v>18</v>
      </c>
      <c r="L24" s="78">
        <v>49</v>
      </c>
      <c r="M24" s="14"/>
    </row>
    <row r="25" spans="1:13" ht="12.75">
      <c r="A25" s="78">
        <v>19</v>
      </c>
      <c r="B25" s="79">
        <v>32</v>
      </c>
      <c r="C25" s="79" t="s">
        <v>101</v>
      </c>
      <c r="D25" s="80" t="s">
        <v>180</v>
      </c>
      <c r="E25" s="81" t="s">
        <v>140</v>
      </c>
      <c r="F25" s="79">
        <v>0</v>
      </c>
      <c r="G25" s="79">
        <v>80</v>
      </c>
      <c r="H25" s="79">
        <v>115</v>
      </c>
      <c r="I25" s="81"/>
      <c r="J25" s="82">
        <f t="shared" si="0"/>
        <v>195</v>
      </c>
      <c r="K25" s="78">
        <v>19</v>
      </c>
      <c r="L25" s="78">
        <v>39</v>
      </c>
      <c r="M25" s="14"/>
    </row>
    <row r="26" spans="1:13" ht="12.75">
      <c r="A26" s="78">
        <v>20</v>
      </c>
      <c r="B26" s="79">
        <v>14</v>
      </c>
      <c r="C26" s="79" t="s">
        <v>114</v>
      </c>
      <c r="D26" s="80" t="s">
        <v>181</v>
      </c>
      <c r="E26" s="81" t="s">
        <v>140</v>
      </c>
      <c r="F26" s="79">
        <v>0</v>
      </c>
      <c r="G26" s="79">
        <v>180</v>
      </c>
      <c r="H26" s="79">
        <v>0</v>
      </c>
      <c r="I26" s="81"/>
      <c r="J26" s="82">
        <f t="shared" si="0"/>
        <v>180</v>
      </c>
      <c r="K26" s="78">
        <v>20</v>
      </c>
      <c r="L26" s="78">
        <v>36</v>
      </c>
      <c r="M26" s="14"/>
    </row>
    <row r="27" spans="1:13" ht="12.75">
      <c r="A27" s="78">
        <v>21</v>
      </c>
      <c r="B27" s="79">
        <v>3</v>
      </c>
      <c r="C27" s="79" t="s">
        <v>115</v>
      </c>
      <c r="D27" s="80" t="s">
        <v>182</v>
      </c>
      <c r="E27" s="81" t="s">
        <v>139</v>
      </c>
      <c r="F27" s="79">
        <v>0</v>
      </c>
      <c r="G27" s="79">
        <v>0</v>
      </c>
      <c r="H27" s="79">
        <v>83</v>
      </c>
      <c r="I27" s="81"/>
      <c r="J27" s="82">
        <f t="shared" si="0"/>
        <v>83</v>
      </c>
      <c r="K27" s="78">
        <v>21</v>
      </c>
      <c r="L27" s="78">
        <v>17</v>
      </c>
      <c r="M27" s="14"/>
    </row>
    <row r="28" spans="1:13" ht="12.75">
      <c r="A28" s="78">
        <v>22</v>
      </c>
      <c r="B28" s="79">
        <v>2</v>
      </c>
      <c r="C28" s="79" t="s">
        <v>108</v>
      </c>
      <c r="D28" s="80" t="s">
        <v>183</v>
      </c>
      <c r="E28" s="81" t="s">
        <v>139</v>
      </c>
      <c r="F28" s="79">
        <v>0</v>
      </c>
      <c r="G28" s="79">
        <v>71</v>
      </c>
      <c r="H28" s="79">
        <v>0</v>
      </c>
      <c r="I28" s="81"/>
      <c r="J28" s="82">
        <f t="shared" si="0"/>
        <v>71</v>
      </c>
      <c r="K28" s="78">
        <v>22</v>
      </c>
      <c r="L28" s="78">
        <v>14</v>
      </c>
      <c r="M28" s="14"/>
    </row>
    <row r="29" spans="1:13" ht="12.75">
      <c r="A29" s="78">
        <v>23</v>
      </c>
      <c r="B29" s="79">
        <v>17</v>
      </c>
      <c r="C29" s="79" t="s">
        <v>111</v>
      </c>
      <c r="D29" s="80" t="s">
        <v>184</v>
      </c>
      <c r="E29" s="81" t="s">
        <v>139</v>
      </c>
      <c r="F29" s="79">
        <v>0</v>
      </c>
      <c r="G29" s="79">
        <v>0</v>
      </c>
      <c r="H29" s="79">
        <v>0</v>
      </c>
      <c r="I29" s="81"/>
      <c r="J29" s="82">
        <f t="shared" si="0"/>
        <v>0</v>
      </c>
      <c r="K29" s="78">
        <v>23</v>
      </c>
      <c r="L29" s="78">
        <v>0</v>
      </c>
      <c r="M29" s="14"/>
    </row>
    <row r="30" spans="1:13" ht="12.75">
      <c r="A30" s="25"/>
      <c r="B30" s="26"/>
      <c r="C30" s="26"/>
      <c r="D30" s="66"/>
      <c r="E30" s="26"/>
      <c r="F30" s="26"/>
      <c r="G30" s="26"/>
      <c r="H30" s="26"/>
      <c r="I30" s="27"/>
      <c r="J30" s="28"/>
      <c r="K30" s="25"/>
      <c r="L30" s="25"/>
      <c r="M30" s="15"/>
    </row>
    <row r="31" spans="1:13" ht="12.75">
      <c r="A31" s="27"/>
      <c r="B31" s="26"/>
      <c r="C31" s="26"/>
      <c r="D31" s="66"/>
      <c r="E31" s="26"/>
      <c r="F31" s="26"/>
      <c r="G31" s="26"/>
      <c r="H31" s="26"/>
      <c r="I31" s="27"/>
      <c r="J31" s="27"/>
      <c r="K31" s="25"/>
      <c r="L31" s="25"/>
      <c r="M31" s="15"/>
    </row>
    <row r="32" spans="2:13" ht="15">
      <c r="B32" s="16"/>
      <c r="C32" s="16"/>
      <c r="D32" s="67"/>
      <c r="E32" s="16"/>
      <c r="F32" s="24"/>
      <c r="G32" s="24"/>
      <c r="I32" s="17"/>
      <c r="J32" s="20"/>
      <c r="K32" s="20"/>
      <c r="L32" s="20"/>
      <c r="M32" s="15"/>
    </row>
    <row r="33" spans="2:13" ht="15">
      <c r="B33" s="16"/>
      <c r="C33" s="16"/>
      <c r="D33" s="67"/>
      <c r="E33" s="16"/>
      <c r="F33" s="24"/>
      <c r="G33" s="24"/>
      <c r="H33" s="24"/>
      <c r="I33" s="17"/>
      <c r="J33" s="20"/>
      <c r="K33" s="17"/>
      <c r="L33" s="17"/>
      <c r="M33" s="15"/>
    </row>
    <row r="34" spans="2:13" ht="15">
      <c r="B34" s="16"/>
      <c r="C34" s="16" t="s">
        <v>134</v>
      </c>
      <c r="D34" s="67"/>
      <c r="E34" s="16" t="s">
        <v>19</v>
      </c>
      <c r="F34" s="24"/>
      <c r="G34" s="24"/>
      <c r="I34" s="83" t="s">
        <v>157</v>
      </c>
      <c r="J34" s="20"/>
      <c r="K34" s="20"/>
      <c r="L34" s="20"/>
      <c r="M34" s="15"/>
    </row>
    <row r="35" spans="2:13" ht="15">
      <c r="B35" s="16"/>
      <c r="C35" s="16" t="s">
        <v>135</v>
      </c>
      <c r="D35" s="67"/>
      <c r="E35" s="16"/>
      <c r="F35" s="24"/>
      <c r="G35" s="24"/>
      <c r="H35" s="24"/>
      <c r="I35" s="20"/>
      <c r="J35" s="20"/>
      <c r="K35" s="20"/>
      <c r="L35" s="20"/>
      <c r="M35" s="15"/>
    </row>
    <row r="36" spans="2:13" ht="15">
      <c r="B36" s="16"/>
      <c r="C36" s="16" t="s">
        <v>136</v>
      </c>
      <c r="D36" s="67"/>
      <c r="E36" s="16" t="s">
        <v>20</v>
      </c>
      <c r="F36" s="24"/>
      <c r="G36" s="24"/>
      <c r="I36" s="17" t="s">
        <v>158</v>
      </c>
      <c r="J36" s="20"/>
      <c r="K36" s="20"/>
      <c r="L36" s="20"/>
      <c r="M36" s="15"/>
    </row>
    <row r="37" ht="12.75">
      <c r="M37" s="15"/>
    </row>
    <row r="38" ht="12.75">
      <c r="M38" s="15"/>
    </row>
    <row r="39" ht="12.75">
      <c r="M39" s="15"/>
    </row>
    <row r="40" ht="12.75">
      <c r="M40" s="15"/>
    </row>
    <row r="41" ht="12.75">
      <c r="M41" s="15"/>
    </row>
  </sheetData>
  <sheetProtection/>
  <mergeCells count="5">
    <mergeCell ref="A4:L4"/>
    <mergeCell ref="A5:L5"/>
    <mergeCell ref="A1:L1"/>
    <mergeCell ref="A2:L2"/>
    <mergeCell ref="A3:L3"/>
  </mergeCells>
  <printOptions/>
  <pageMargins left="0.3937007874015748" right="0.1968503937007874" top="0.3937007874015748" bottom="0.2362204724409449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J37" sqref="J37"/>
    </sheetView>
  </sheetViews>
  <sheetFormatPr defaultColWidth="9.00390625" defaultRowHeight="12.75"/>
  <cols>
    <col min="1" max="1" width="3.00390625" style="23" customWidth="1"/>
    <col min="2" max="2" width="4.375" style="0" customWidth="1"/>
    <col min="3" max="3" width="24.625" style="0" customWidth="1"/>
    <col min="4" max="4" width="8.00390625" style="68" customWidth="1"/>
    <col min="5" max="5" width="10.25390625" style="0" customWidth="1"/>
    <col min="6" max="6" width="20.00390625" style="0" customWidth="1"/>
    <col min="7" max="7" width="7.25390625" style="0" customWidth="1"/>
    <col min="8" max="8" width="8.00390625" style="23" customWidth="1"/>
    <col min="9" max="9" width="6.625" style="23" customWidth="1"/>
    <col min="10" max="10" width="9.00390625" style="23" customWidth="1"/>
    <col min="11" max="11" width="7.375" style="23" customWidth="1"/>
    <col min="12" max="12" width="6.375" style="0" customWidth="1"/>
    <col min="13" max="13" width="6.875" style="0" customWidth="1"/>
    <col min="14" max="14" width="10.875" style="23" customWidth="1"/>
  </cols>
  <sheetData>
    <row r="1" spans="1:13" ht="12.75">
      <c r="A1" s="102" t="s">
        <v>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2.75">
      <c r="A2" s="102" t="s">
        <v>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5" customHeight="1">
      <c r="A3" s="96" t="s">
        <v>133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ht="19.5" customHeight="1">
      <c r="A4" s="103" t="s">
        <v>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3" ht="15">
      <c r="A5" s="95" t="s">
        <v>145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14" s="30" customFormat="1" ht="36.75" customHeight="1">
      <c r="A6" s="75" t="s">
        <v>42</v>
      </c>
      <c r="B6" s="75" t="s">
        <v>43</v>
      </c>
      <c r="C6" s="75" t="s">
        <v>34</v>
      </c>
      <c r="D6" s="76" t="s">
        <v>33</v>
      </c>
      <c r="E6" s="75" t="s">
        <v>32</v>
      </c>
      <c r="F6" s="84" t="s">
        <v>27</v>
      </c>
      <c r="G6" s="84" t="s">
        <v>38</v>
      </c>
      <c r="H6" s="75" t="s">
        <v>1</v>
      </c>
      <c r="I6" s="75" t="s">
        <v>2</v>
      </c>
      <c r="J6" s="85" t="s">
        <v>39</v>
      </c>
      <c r="K6" s="75" t="s">
        <v>5</v>
      </c>
      <c r="L6" s="75" t="s">
        <v>6</v>
      </c>
      <c r="M6" s="75" t="s">
        <v>26</v>
      </c>
      <c r="N6" s="29"/>
    </row>
    <row r="7" spans="1:14" ht="12.75">
      <c r="A7" s="78">
        <v>1</v>
      </c>
      <c r="B7" s="79">
        <v>23</v>
      </c>
      <c r="C7" s="79" t="s">
        <v>97</v>
      </c>
      <c r="D7" s="80" t="s">
        <v>159</v>
      </c>
      <c r="E7" s="79" t="s">
        <v>139</v>
      </c>
      <c r="F7" s="79" t="s">
        <v>189</v>
      </c>
      <c r="G7" s="79">
        <v>783</v>
      </c>
      <c r="H7" s="79">
        <v>150</v>
      </c>
      <c r="I7" s="79"/>
      <c r="J7" s="86">
        <f aca="true" t="shared" si="0" ref="J7:J21">MAX(H7:I7)</f>
        <v>150</v>
      </c>
      <c r="K7" s="69">
        <f aca="true" t="shared" si="1" ref="K7:K20">J7+G7</f>
        <v>933</v>
      </c>
      <c r="L7" s="78">
        <v>1</v>
      </c>
      <c r="M7" s="78">
        <v>111</v>
      </c>
      <c r="N7" s="14"/>
    </row>
    <row r="8" spans="1:14" ht="12.75">
      <c r="A8" s="78">
        <v>2</v>
      </c>
      <c r="B8" s="79">
        <v>20</v>
      </c>
      <c r="C8" s="79" t="s">
        <v>116</v>
      </c>
      <c r="D8" s="80" t="s">
        <v>160</v>
      </c>
      <c r="E8" s="79" t="s">
        <v>139</v>
      </c>
      <c r="F8" s="79" t="s">
        <v>119</v>
      </c>
      <c r="G8" s="79">
        <v>666</v>
      </c>
      <c r="H8" s="79">
        <v>101</v>
      </c>
      <c r="I8" s="79"/>
      <c r="J8" s="86">
        <f t="shared" si="0"/>
        <v>101</v>
      </c>
      <c r="K8" s="82">
        <f t="shared" si="1"/>
        <v>767</v>
      </c>
      <c r="L8" s="78">
        <v>2</v>
      </c>
      <c r="M8" s="78">
        <v>91</v>
      </c>
      <c r="N8" s="14"/>
    </row>
    <row r="9" spans="1:14" ht="12.75">
      <c r="A9" s="78">
        <v>3</v>
      </c>
      <c r="B9" s="79">
        <v>19</v>
      </c>
      <c r="C9" s="79" t="s">
        <v>102</v>
      </c>
      <c r="D9" s="80" t="s">
        <v>161</v>
      </c>
      <c r="E9" s="79" t="s">
        <v>139</v>
      </c>
      <c r="F9" s="79" t="s">
        <v>119</v>
      </c>
      <c r="G9" s="79">
        <v>670</v>
      </c>
      <c r="H9" s="79">
        <v>94</v>
      </c>
      <c r="I9" s="79"/>
      <c r="J9" s="86">
        <f t="shared" si="0"/>
        <v>94</v>
      </c>
      <c r="K9" s="69">
        <f t="shared" si="1"/>
        <v>764</v>
      </c>
      <c r="L9" s="78">
        <v>3</v>
      </c>
      <c r="M9" s="78">
        <v>89</v>
      </c>
      <c r="N9" s="14"/>
    </row>
    <row r="10" spans="1:14" ht="12.75">
      <c r="A10" s="78">
        <v>4</v>
      </c>
      <c r="B10" s="79">
        <v>8</v>
      </c>
      <c r="C10" s="79" t="s">
        <v>120</v>
      </c>
      <c r="D10" s="80" t="s">
        <v>162</v>
      </c>
      <c r="E10" s="79" t="s">
        <v>140</v>
      </c>
      <c r="F10" s="79" t="s">
        <v>121</v>
      </c>
      <c r="G10" s="79">
        <v>601</v>
      </c>
      <c r="H10" s="79">
        <v>150</v>
      </c>
      <c r="I10" s="79"/>
      <c r="J10" s="86">
        <f t="shared" si="0"/>
        <v>150</v>
      </c>
      <c r="K10" s="82">
        <f t="shared" si="1"/>
        <v>751</v>
      </c>
      <c r="L10" s="78">
        <v>4</v>
      </c>
      <c r="M10" s="78">
        <v>86</v>
      </c>
      <c r="N10" s="14"/>
    </row>
    <row r="11" spans="1:14" ht="12.75">
      <c r="A11" s="78">
        <v>5</v>
      </c>
      <c r="B11" s="79">
        <v>21</v>
      </c>
      <c r="C11" s="79" t="s">
        <v>117</v>
      </c>
      <c r="D11" s="80" t="s">
        <v>163</v>
      </c>
      <c r="E11" s="79" t="s">
        <v>139</v>
      </c>
      <c r="F11" s="79" t="s">
        <v>119</v>
      </c>
      <c r="G11" s="79">
        <v>662</v>
      </c>
      <c r="H11" s="79">
        <v>0</v>
      </c>
      <c r="I11" s="79">
        <v>71</v>
      </c>
      <c r="J11" s="86">
        <f t="shared" si="0"/>
        <v>71</v>
      </c>
      <c r="K11" s="82">
        <f t="shared" si="1"/>
        <v>733</v>
      </c>
      <c r="L11" s="78">
        <v>5</v>
      </c>
      <c r="M11" s="78">
        <v>83</v>
      </c>
      <c r="N11" s="14"/>
    </row>
    <row r="12" spans="1:14" ht="12.75">
      <c r="A12" s="78">
        <v>6</v>
      </c>
      <c r="B12" s="79">
        <v>9</v>
      </c>
      <c r="C12" s="79" t="s">
        <v>109</v>
      </c>
      <c r="D12" s="80" t="s">
        <v>164</v>
      </c>
      <c r="E12" s="79" t="s">
        <v>140</v>
      </c>
      <c r="F12" s="79" t="s">
        <v>122</v>
      </c>
      <c r="G12" s="79">
        <v>483</v>
      </c>
      <c r="H12" s="79">
        <v>110</v>
      </c>
      <c r="I12" s="79"/>
      <c r="J12" s="86">
        <f t="shared" si="0"/>
        <v>110</v>
      </c>
      <c r="K12" s="69">
        <f t="shared" si="1"/>
        <v>593</v>
      </c>
      <c r="L12" s="78">
        <v>6</v>
      </c>
      <c r="M12" s="78">
        <v>67</v>
      </c>
      <c r="N12" s="14"/>
    </row>
    <row r="13" spans="1:14" ht="12.75">
      <c r="A13" s="78">
        <v>7</v>
      </c>
      <c r="B13" s="79">
        <v>12</v>
      </c>
      <c r="C13" s="79" t="s">
        <v>94</v>
      </c>
      <c r="D13" s="80" t="s">
        <v>165</v>
      </c>
      <c r="E13" s="79" t="s">
        <v>140</v>
      </c>
      <c r="F13" s="79" t="s">
        <v>123</v>
      </c>
      <c r="G13" s="79">
        <v>481</v>
      </c>
      <c r="H13" s="79">
        <v>85</v>
      </c>
      <c r="I13" s="79"/>
      <c r="J13" s="86">
        <f t="shared" si="0"/>
        <v>85</v>
      </c>
      <c r="K13" s="82">
        <f t="shared" si="1"/>
        <v>566</v>
      </c>
      <c r="L13" s="78">
        <v>7</v>
      </c>
      <c r="M13" s="78">
        <v>64</v>
      </c>
      <c r="N13" s="14"/>
    </row>
    <row r="14" spans="1:14" ht="12.75">
      <c r="A14" s="78">
        <v>8</v>
      </c>
      <c r="B14" s="79">
        <v>10</v>
      </c>
      <c r="C14" s="79" t="s">
        <v>103</v>
      </c>
      <c r="D14" s="80" t="s">
        <v>166</v>
      </c>
      <c r="E14" s="79" t="s">
        <v>140</v>
      </c>
      <c r="F14" s="79" t="s">
        <v>124</v>
      </c>
      <c r="G14" s="79">
        <v>446</v>
      </c>
      <c r="H14" s="79">
        <v>117</v>
      </c>
      <c r="I14" s="79"/>
      <c r="J14" s="86">
        <f t="shared" si="0"/>
        <v>117</v>
      </c>
      <c r="K14" s="82">
        <f t="shared" si="1"/>
        <v>563</v>
      </c>
      <c r="L14" s="78">
        <v>8</v>
      </c>
      <c r="M14" s="78">
        <v>63</v>
      </c>
      <c r="N14" s="14"/>
    </row>
    <row r="15" spans="1:14" ht="12.75">
      <c r="A15" s="78">
        <v>9</v>
      </c>
      <c r="B15" s="79">
        <v>15</v>
      </c>
      <c r="C15" s="79" t="s">
        <v>110</v>
      </c>
      <c r="D15" s="80" t="s">
        <v>167</v>
      </c>
      <c r="E15" s="79" t="s">
        <v>140</v>
      </c>
      <c r="F15" s="79" t="s">
        <v>125</v>
      </c>
      <c r="G15" s="79">
        <v>446</v>
      </c>
      <c r="H15" s="79">
        <v>105</v>
      </c>
      <c r="I15" s="79"/>
      <c r="J15" s="86">
        <f t="shared" si="0"/>
        <v>105</v>
      </c>
      <c r="K15" s="82">
        <f t="shared" si="1"/>
        <v>551</v>
      </c>
      <c r="L15" s="78">
        <v>9</v>
      </c>
      <c r="M15" s="78">
        <v>61</v>
      </c>
      <c r="N15" s="14"/>
    </row>
    <row r="16" spans="1:14" ht="12.75">
      <c r="A16" s="78">
        <v>10</v>
      </c>
      <c r="B16" s="79">
        <v>4</v>
      </c>
      <c r="C16" s="79" t="s">
        <v>104</v>
      </c>
      <c r="D16" s="80" t="s">
        <v>168</v>
      </c>
      <c r="E16" s="79" t="s">
        <v>141</v>
      </c>
      <c r="F16" s="79" t="s">
        <v>144</v>
      </c>
      <c r="G16" s="79">
        <v>502</v>
      </c>
      <c r="H16" s="79">
        <v>0</v>
      </c>
      <c r="I16" s="79">
        <v>45</v>
      </c>
      <c r="J16" s="86">
        <f t="shared" si="0"/>
        <v>45</v>
      </c>
      <c r="K16" s="82">
        <f t="shared" si="1"/>
        <v>547</v>
      </c>
      <c r="L16" s="78">
        <v>10</v>
      </c>
      <c r="M16" s="78">
        <v>60</v>
      </c>
      <c r="N16" s="14"/>
    </row>
    <row r="17" spans="1:14" ht="12.75">
      <c r="A17" s="78">
        <v>11</v>
      </c>
      <c r="B17" s="79">
        <v>5</v>
      </c>
      <c r="C17" s="79" t="s">
        <v>99</v>
      </c>
      <c r="D17" s="80" t="s">
        <v>169</v>
      </c>
      <c r="E17" s="79" t="s">
        <v>141</v>
      </c>
      <c r="F17" s="79" t="s">
        <v>144</v>
      </c>
      <c r="G17" s="79">
        <v>486</v>
      </c>
      <c r="H17" s="79">
        <v>53</v>
      </c>
      <c r="I17" s="79"/>
      <c r="J17" s="86">
        <f t="shared" si="0"/>
        <v>53</v>
      </c>
      <c r="K17" s="82">
        <f t="shared" si="1"/>
        <v>539</v>
      </c>
      <c r="L17" s="78">
        <v>11</v>
      </c>
      <c r="M17" s="78">
        <v>59</v>
      </c>
      <c r="N17" s="14"/>
    </row>
    <row r="18" spans="1:14" ht="12.75">
      <c r="A18" s="78">
        <v>12</v>
      </c>
      <c r="B18" s="79">
        <v>7</v>
      </c>
      <c r="C18" s="79" t="s">
        <v>98</v>
      </c>
      <c r="D18" s="80" t="s">
        <v>170</v>
      </c>
      <c r="E18" s="79" t="s">
        <v>140</v>
      </c>
      <c r="F18" s="79" t="s">
        <v>126</v>
      </c>
      <c r="G18" s="79">
        <v>405</v>
      </c>
      <c r="H18" s="79">
        <v>109</v>
      </c>
      <c r="I18" s="79"/>
      <c r="J18" s="86">
        <f t="shared" si="0"/>
        <v>109</v>
      </c>
      <c r="K18" s="82">
        <f t="shared" si="1"/>
        <v>514</v>
      </c>
      <c r="L18" s="78">
        <v>12</v>
      </c>
      <c r="M18" s="78">
        <v>56</v>
      </c>
      <c r="N18" s="14"/>
    </row>
    <row r="19" spans="1:14" ht="12.75">
      <c r="A19" s="78">
        <v>13</v>
      </c>
      <c r="B19" s="79">
        <v>6</v>
      </c>
      <c r="C19" s="79" t="s">
        <v>113</v>
      </c>
      <c r="D19" s="80" t="s">
        <v>171</v>
      </c>
      <c r="E19" s="79" t="s">
        <v>141</v>
      </c>
      <c r="F19" s="79" t="s">
        <v>144</v>
      </c>
      <c r="G19" s="79">
        <v>438</v>
      </c>
      <c r="H19" s="79">
        <v>48</v>
      </c>
      <c r="I19" s="79"/>
      <c r="J19" s="86">
        <f t="shared" si="0"/>
        <v>48</v>
      </c>
      <c r="K19" s="82">
        <f t="shared" si="1"/>
        <v>486</v>
      </c>
      <c r="L19" s="78">
        <v>13</v>
      </c>
      <c r="M19" s="78">
        <v>52</v>
      </c>
      <c r="N19" s="14"/>
    </row>
    <row r="20" spans="1:14" ht="12.75">
      <c r="A20" s="78">
        <v>14</v>
      </c>
      <c r="B20" s="79">
        <v>41</v>
      </c>
      <c r="C20" s="79" t="s">
        <v>127</v>
      </c>
      <c r="D20" s="80" t="s">
        <v>172</v>
      </c>
      <c r="E20" s="79" t="s">
        <v>140</v>
      </c>
      <c r="F20" s="79" t="s">
        <v>123</v>
      </c>
      <c r="G20" s="79">
        <v>414</v>
      </c>
      <c r="H20" s="79">
        <v>68</v>
      </c>
      <c r="I20" s="79"/>
      <c r="J20" s="86">
        <f t="shared" si="0"/>
        <v>68</v>
      </c>
      <c r="K20" s="82">
        <f t="shared" si="1"/>
        <v>482</v>
      </c>
      <c r="L20" s="78">
        <v>14</v>
      </c>
      <c r="M20" s="78">
        <v>52</v>
      </c>
      <c r="N20" s="14"/>
    </row>
    <row r="21" spans="1:14" ht="12.75">
      <c r="A21" s="78">
        <v>15</v>
      </c>
      <c r="B21" s="79">
        <v>13</v>
      </c>
      <c r="C21" s="79" t="s">
        <v>106</v>
      </c>
      <c r="D21" s="80" t="s">
        <v>173</v>
      </c>
      <c r="E21" s="79" t="s">
        <v>140</v>
      </c>
      <c r="F21" s="79" t="s">
        <v>128</v>
      </c>
      <c r="G21" s="79">
        <v>363</v>
      </c>
      <c r="H21" s="79">
        <v>0</v>
      </c>
      <c r="I21" s="79"/>
      <c r="J21" s="86">
        <f t="shared" si="0"/>
        <v>0</v>
      </c>
      <c r="K21" s="82">
        <f>0</f>
        <v>0</v>
      </c>
      <c r="L21" s="78">
        <v>15</v>
      </c>
      <c r="M21" s="78">
        <v>0</v>
      </c>
      <c r="N21" s="14"/>
    </row>
    <row r="22" spans="1:14" ht="12.75">
      <c r="A22" s="25"/>
      <c r="B22" s="26"/>
      <c r="C22" s="26"/>
      <c r="D22" s="66"/>
      <c r="E22" s="26"/>
      <c r="F22" s="26"/>
      <c r="G22" s="26"/>
      <c r="H22" s="26"/>
      <c r="I22" s="26"/>
      <c r="J22" s="26"/>
      <c r="K22" s="28"/>
      <c r="L22" s="25"/>
      <c r="M22" s="25"/>
      <c r="N22" s="14"/>
    </row>
    <row r="23" spans="2:14" ht="15">
      <c r="B23" s="16"/>
      <c r="C23" s="16"/>
      <c r="D23" s="67"/>
      <c r="E23" s="16"/>
      <c r="F23" s="16"/>
      <c r="G23" s="16"/>
      <c r="H23" s="24"/>
      <c r="I23" s="24"/>
      <c r="K23" s="20"/>
      <c r="L23" s="20"/>
      <c r="M23" s="20"/>
      <c r="N23" s="15"/>
    </row>
    <row r="24" spans="2:14" ht="15">
      <c r="B24" s="16"/>
      <c r="C24" s="16"/>
      <c r="D24" s="67"/>
      <c r="E24" s="16"/>
      <c r="F24" s="16"/>
      <c r="G24" s="16"/>
      <c r="H24" s="24"/>
      <c r="I24" s="24"/>
      <c r="J24" s="24"/>
      <c r="K24" s="20"/>
      <c r="L24" s="17"/>
      <c r="M24" s="17"/>
      <c r="N24" s="15"/>
    </row>
    <row r="25" spans="2:14" ht="15">
      <c r="B25" s="16"/>
      <c r="C25" s="16" t="s">
        <v>66</v>
      </c>
      <c r="D25" s="67"/>
      <c r="E25" s="16" t="s">
        <v>19</v>
      </c>
      <c r="F25" s="16"/>
      <c r="G25" s="16"/>
      <c r="H25" s="83" t="s">
        <v>157</v>
      </c>
      <c r="I25" s="24"/>
      <c r="K25" s="20"/>
      <c r="L25" s="20"/>
      <c r="M25" s="20"/>
      <c r="N25" s="15"/>
    </row>
    <row r="26" spans="2:14" ht="15">
      <c r="B26" s="16"/>
      <c r="C26" s="16" t="s">
        <v>67</v>
      </c>
      <c r="D26" s="67"/>
      <c r="E26" s="16"/>
      <c r="F26" s="16"/>
      <c r="G26" s="16"/>
      <c r="H26" s="20"/>
      <c r="I26" s="24"/>
      <c r="J26" s="24"/>
      <c r="K26" s="20"/>
      <c r="L26" s="20"/>
      <c r="M26" s="20"/>
      <c r="N26" s="15"/>
    </row>
    <row r="27" spans="2:14" ht="15">
      <c r="B27" s="16"/>
      <c r="C27" s="16" t="s">
        <v>146</v>
      </c>
      <c r="D27" s="67"/>
      <c r="E27" s="16" t="s">
        <v>20</v>
      </c>
      <c r="F27" s="16"/>
      <c r="G27" s="16"/>
      <c r="H27" s="17" t="s">
        <v>158</v>
      </c>
      <c r="I27" s="24"/>
      <c r="J27" s="17"/>
      <c r="K27" s="20"/>
      <c r="L27" s="20"/>
      <c r="M27" s="20"/>
      <c r="N27" s="15"/>
    </row>
    <row r="28" ht="12.75">
      <c r="N28" s="15"/>
    </row>
    <row r="29" ht="12.75">
      <c r="N29" s="15"/>
    </row>
    <row r="30" ht="12.75">
      <c r="N30" s="15"/>
    </row>
    <row r="31" ht="12.75">
      <c r="N31" s="15"/>
    </row>
    <row r="32" ht="12.75">
      <c r="N32" s="15"/>
    </row>
  </sheetData>
  <sheetProtection/>
  <mergeCells count="5">
    <mergeCell ref="A5:M5"/>
    <mergeCell ref="A1:M1"/>
    <mergeCell ref="A2:M2"/>
    <mergeCell ref="A3:M3"/>
    <mergeCell ref="A4:M4"/>
  </mergeCells>
  <printOptions/>
  <pageMargins left="1.1023622047244095" right="0.3937007874015748" top="0.3937007874015748" bottom="0.2362204724409449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N29" sqref="N29"/>
    </sheetView>
  </sheetViews>
  <sheetFormatPr defaultColWidth="9.00390625" defaultRowHeight="12.75"/>
  <cols>
    <col min="1" max="1" width="3.00390625" style="23" customWidth="1"/>
    <col min="2" max="2" width="4.375" style="0" customWidth="1"/>
    <col min="3" max="3" width="23.00390625" style="0" customWidth="1"/>
    <col min="4" max="4" width="10.25390625" style="68" customWidth="1"/>
    <col min="5" max="5" width="8.625" style="0" customWidth="1"/>
    <col min="6" max="6" width="7.875" style="23" customWidth="1"/>
    <col min="7" max="7" width="5.875" style="23" customWidth="1"/>
    <col min="8" max="8" width="6.25390625" style="23" customWidth="1"/>
    <col min="10" max="10" width="6.875" style="0" customWidth="1"/>
    <col min="11" max="11" width="6.25390625" style="23" customWidth="1"/>
    <col min="12" max="12" width="6.375" style="0" customWidth="1"/>
    <col min="13" max="13" width="7.125" style="0" customWidth="1"/>
    <col min="14" max="14" width="10.875" style="23" customWidth="1"/>
  </cols>
  <sheetData>
    <row r="1" spans="1:13" ht="12.75">
      <c r="A1" s="102" t="s">
        <v>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2.75">
      <c r="A2" s="102" t="s">
        <v>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5" customHeight="1">
      <c r="A3" s="93" t="s">
        <v>133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ht="19.5" customHeight="1">
      <c r="A4" s="103" t="s">
        <v>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3" ht="15">
      <c r="A5" s="95" t="s">
        <v>37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14" s="92" customFormat="1" ht="57" customHeight="1">
      <c r="A6" s="75" t="s">
        <v>42</v>
      </c>
      <c r="B6" s="75" t="s">
        <v>43</v>
      </c>
      <c r="C6" s="75" t="s">
        <v>34</v>
      </c>
      <c r="D6" s="76" t="s">
        <v>33</v>
      </c>
      <c r="E6" s="75" t="s">
        <v>32</v>
      </c>
      <c r="F6" s="75" t="s">
        <v>1</v>
      </c>
      <c r="G6" s="75" t="s">
        <v>2</v>
      </c>
      <c r="H6" s="75" t="s">
        <v>3</v>
      </c>
      <c r="I6" s="75" t="s">
        <v>40</v>
      </c>
      <c r="J6" s="75" t="s">
        <v>41</v>
      </c>
      <c r="K6" s="75" t="s">
        <v>5</v>
      </c>
      <c r="L6" s="75" t="s">
        <v>6</v>
      </c>
      <c r="M6" s="75" t="s">
        <v>26</v>
      </c>
      <c r="N6" s="29"/>
    </row>
    <row r="7" spans="1:13" s="14" customFormat="1" ht="12.75">
      <c r="A7" s="78">
        <v>1</v>
      </c>
      <c r="B7" s="79">
        <v>26</v>
      </c>
      <c r="C7" s="79" t="s">
        <v>73</v>
      </c>
      <c r="D7" s="80" t="s">
        <v>147</v>
      </c>
      <c r="E7" s="79" t="s">
        <v>139</v>
      </c>
      <c r="F7" s="79">
        <v>1000</v>
      </c>
      <c r="G7" s="79">
        <v>978</v>
      </c>
      <c r="H7" s="79">
        <v>960</v>
      </c>
      <c r="I7" s="81">
        <f aca="true" t="shared" si="0" ref="I7:I16">G7+H7+F7</f>
        <v>2938</v>
      </c>
      <c r="J7" s="81">
        <v>973</v>
      </c>
      <c r="K7" s="69">
        <f aca="true" t="shared" si="1" ref="K7:K16">J7+I7</f>
        <v>3911</v>
      </c>
      <c r="L7" s="78">
        <v>1</v>
      </c>
      <c r="M7" s="78">
        <v>110</v>
      </c>
    </row>
    <row r="8" spans="1:13" s="14" customFormat="1" ht="12.75">
      <c r="A8" s="78">
        <v>2</v>
      </c>
      <c r="B8" s="79">
        <v>19</v>
      </c>
      <c r="C8" s="79" t="s">
        <v>77</v>
      </c>
      <c r="D8" s="80" t="s">
        <v>148</v>
      </c>
      <c r="E8" s="79" t="s">
        <v>139</v>
      </c>
      <c r="F8" s="79">
        <v>1000</v>
      </c>
      <c r="G8" s="79">
        <v>1000</v>
      </c>
      <c r="H8" s="79">
        <v>950</v>
      </c>
      <c r="I8" s="81">
        <f t="shared" si="0"/>
        <v>2950</v>
      </c>
      <c r="J8" s="81">
        <v>947</v>
      </c>
      <c r="K8" s="82">
        <f t="shared" si="1"/>
        <v>3897</v>
      </c>
      <c r="L8" s="78">
        <v>2</v>
      </c>
      <c r="M8" s="78">
        <v>106</v>
      </c>
    </row>
    <row r="9" spans="1:13" s="14" customFormat="1" ht="12.75">
      <c r="A9" s="78">
        <v>3</v>
      </c>
      <c r="B9" s="79">
        <v>28</v>
      </c>
      <c r="C9" s="79" t="s">
        <v>190</v>
      </c>
      <c r="D9" s="80" t="s">
        <v>149</v>
      </c>
      <c r="E9" s="79" t="s">
        <v>139</v>
      </c>
      <c r="F9" s="79">
        <v>960</v>
      </c>
      <c r="G9" s="79">
        <v>989</v>
      </c>
      <c r="H9" s="79">
        <v>1000</v>
      </c>
      <c r="I9" s="81">
        <f t="shared" si="0"/>
        <v>2949</v>
      </c>
      <c r="J9" s="81">
        <v>910</v>
      </c>
      <c r="K9" s="69">
        <f t="shared" si="1"/>
        <v>3859</v>
      </c>
      <c r="L9" s="78">
        <v>3</v>
      </c>
      <c r="M9" s="78">
        <v>103</v>
      </c>
    </row>
    <row r="10" spans="1:13" s="14" customFormat="1" ht="12.75">
      <c r="A10" s="78">
        <v>4</v>
      </c>
      <c r="B10" s="79">
        <v>10</v>
      </c>
      <c r="C10" s="79" t="s">
        <v>71</v>
      </c>
      <c r="D10" s="80" t="s">
        <v>150</v>
      </c>
      <c r="E10" s="79" t="s">
        <v>140</v>
      </c>
      <c r="F10" s="79">
        <v>960</v>
      </c>
      <c r="G10" s="79">
        <v>1000</v>
      </c>
      <c r="H10" s="79">
        <v>872</v>
      </c>
      <c r="I10" s="81">
        <f t="shared" si="0"/>
        <v>2832</v>
      </c>
      <c r="J10" s="81">
        <v>1000</v>
      </c>
      <c r="K10" s="82">
        <f t="shared" si="1"/>
        <v>3832</v>
      </c>
      <c r="L10" s="78">
        <v>4</v>
      </c>
      <c r="M10" s="78">
        <v>102</v>
      </c>
    </row>
    <row r="11" spans="1:13" s="14" customFormat="1" ht="12.75">
      <c r="A11" s="78">
        <v>5</v>
      </c>
      <c r="B11" s="79">
        <v>27</v>
      </c>
      <c r="C11" s="79" t="s">
        <v>129</v>
      </c>
      <c r="D11" s="80" t="s">
        <v>151</v>
      </c>
      <c r="E11" s="79" t="s">
        <v>139</v>
      </c>
      <c r="F11" s="79">
        <v>824</v>
      </c>
      <c r="G11" s="79">
        <v>945</v>
      </c>
      <c r="H11" s="79">
        <v>1000</v>
      </c>
      <c r="I11" s="81">
        <f t="shared" si="0"/>
        <v>2769</v>
      </c>
      <c r="J11" s="81">
        <v>886</v>
      </c>
      <c r="K11" s="82">
        <f t="shared" si="1"/>
        <v>3655</v>
      </c>
      <c r="L11" s="78">
        <v>5</v>
      </c>
      <c r="M11" s="78">
        <v>96</v>
      </c>
    </row>
    <row r="12" spans="1:13" s="14" customFormat="1" ht="12.75">
      <c r="A12" s="78">
        <v>6</v>
      </c>
      <c r="B12" s="79">
        <v>31</v>
      </c>
      <c r="C12" s="79" t="s">
        <v>130</v>
      </c>
      <c r="D12" s="80" t="s">
        <v>152</v>
      </c>
      <c r="E12" s="79" t="s">
        <v>139</v>
      </c>
      <c r="F12" s="79">
        <v>951</v>
      </c>
      <c r="G12" s="79">
        <v>848</v>
      </c>
      <c r="H12" s="79">
        <v>956</v>
      </c>
      <c r="I12" s="81">
        <f t="shared" si="0"/>
        <v>2755</v>
      </c>
      <c r="J12" s="81"/>
      <c r="K12" s="69">
        <f t="shared" si="1"/>
        <v>2755</v>
      </c>
      <c r="L12" s="78">
        <v>6</v>
      </c>
      <c r="M12" s="78">
        <v>72</v>
      </c>
    </row>
    <row r="13" spans="1:13" s="14" customFormat="1" ht="12.75">
      <c r="A13" s="78">
        <v>7</v>
      </c>
      <c r="B13" s="79">
        <v>34</v>
      </c>
      <c r="C13" s="79" t="s">
        <v>90</v>
      </c>
      <c r="D13" s="80" t="s">
        <v>153</v>
      </c>
      <c r="E13" s="79" t="s">
        <v>140</v>
      </c>
      <c r="F13" s="79">
        <v>735</v>
      </c>
      <c r="G13" s="79">
        <v>960</v>
      </c>
      <c r="H13" s="79">
        <v>903</v>
      </c>
      <c r="I13" s="81">
        <f t="shared" si="0"/>
        <v>2598</v>
      </c>
      <c r="J13" s="81"/>
      <c r="K13" s="82">
        <f t="shared" si="1"/>
        <v>2598</v>
      </c>
      <c r="L13" s="78">
        <v>7</v>
      </c>
      <c r="M13" s="78">
        <v>68</v>
      </c>
    </row>
    <row r="14" spans="1:13" s="14" customFormat="1" ht="12.75">
      <c r="A14" s="78">
        <v>8</v>
      </c>
      <c r="B14" s="79">
        <v>8</v>
      </c>
      <c r="C14" s="79" t="s">
        <v>131</v>
      </c>
      <c r="D14" s="80" t="s">
        <v>154</v>
      </c>
      <c r="E14" s="79" t="s">
        <v>140</v>
      </c>
      <c r="F14" s="79">
        <v>0</v>
      </c>
      <c r="G14" s="79">
        <v>945</v>
      </c>
      <c r="H14" s="79">
        <v>699</v>
      </c>
      <c r="I14" s="81">
        <f t="shared" si="0"/>
        <v>1644</v>
      </c>
      <c r="J14" s="81"/>
      <c r="K14" s="82">
        <f t="shared" si="1"/>
        <v>1644</v>
      </c>
      <c r="L14" s="78">
        <v>8</v>
      </c>
      <c r="M14" s="78">
        <v>43</v>
      </c>
    </row>
    <row r="15" spans="1:13" s="14" customFormat="1" ht="12.75">
      <c r="A15" s="78">
        <v>9</v>
      </c>
      <c r="B15" s="79">
        <v>11</v>
      </c>
      <c r="C15" s="79" t="s">
        <v>132</v>
      </c>
      <c r="D15" s="80" t="s">
        <v>155</v>
      </c>
      <c r="E15" s="79" t="s">
        <v>140</v>
      </c>
      <c r="F15" s="79">
        <v>0</v>
      </c>
      <c r="G15" s="79">
        <v>736</v>
      </c>
      <c r="H15" s="79">
        <v>870</v>
      </c>
      <c r="I15" s="81">
        <f t="shared" si="0"/>
        <v>1606</v>
      </c>
      <c r="J15" s="81"/>
      <c r="K15" s="82">
        <f t="shared" si="1"/>
        <v>1606</v>
      </c>
      <c r="L15" s="78">
        <v>9</v>
      </c>
      <c r="M15" s="78">
        <v>41</v>
      </c>
    </row>
    <row r="16" spans="1:13" s="14" customFormat="1" ht="12.75">
      <c r="A16" s="78">
        <v>10</v>
      </c>
      <c r="B16" s="79">
        <v>29</v>
      </c>
      <c r="C16" s="79" t="s">
        <v>79</v>
      </c>
      <c r="D16" s="80" t="s">
        <v>156</v>
      </c>
      <c r="E16" s="79" t="s">
        <v>139</v>
      </c>
      <c r="F16" s="79">
        <v>0</v>
      </c>
      <c r="G16" s="79">
        <v>0</v>
      </c>
      <c r="H16" s="79">
        <v>0</v>
      </c>
      <c r="I16" s="81">
        <f t="shared" si="0"/>
        <v>0</v>
      </c>
      <c r="J16" s="81"/>
      <c r="K16" s="82">
        <f t="shared" si="1"/>
        <v>0</v>
      </c>
      <c r="L16" s="78">
        <v>10</v>
      </c>
      <c r="M16" s="78">
        <v>0</v>
      </c>
    </row>
    <row r="17" spans="1:14" ht="12.75">
      <c r="A17" s="25"/>
      <c r="B17" s="26"/>
      <c r="C17" s="26"/>
      <c r="D17" s="66"/>
      <c r="E17" s="26"/>
      <c r="F17" s="26"/>
      <c r="G17" s="26"/>
      <c r="H17" s="26"/>
      <c r="I17" s="27"/>
      <c r="J17" s="27"/>
      <c r="K17" s="28"/>
      <c r="L17" s="25"/>
      <c r="M17" s="25"/>
      <c r="N17" s="15"/>
    </row>
    <row r="18" spans="1:14" ht="12.75">
      <c r="A18" s="27"/>
      <c r="B18" s="26"/>
      <c r="C18" s="26"/>
      <c r="D18" s="66"/>
      <c r="E18" s="26"/>
      <c r="F18" s="26"/>
      <c r="G18" s="26"/>
      <c r="H18" s="26"/>
      <c r="I18" s="27"/>
      <c r="J18" s="27"/>
      <c r="K18" s="27"/>
      <c r="L18" s="25"/>
      <c r="M18" s="25"/>
      <c r="N18" s="15"/>
    </row>
    <row r="19" spans="2:14" ht="15">
      <c r="B19" s="16"/>
      <c r="C19" s="16"/>
      <c r="D19" s="67"/>
      <c r="E19" s="16"/>
      <c r="F19" s="24"/>
      <c r="G19" s="24"/>
      <c r="I19" s="17"/>
      <c r="J19" s="17"/>
      <c r="K19" s="20"/>
      <c r="L19" s="20"/>
      <c r="M19" s="20"/>
      <c r="N19" s="15"/>
    </row>
    <row r="20" spans="2:14" ht="15">
      <c r="B20" s="16"/>
      <c r="C20" s="16"/>
      <c r="D20" s="67"/>
      <c r="E20" s="16"/>
      <c r="F20" s="24"/>
      <c r="G20" s="24"/>
      <c r="H20" s="24"/>
      <c r="I20" s="17"/>
      <c r="J20" s="17"/>
      <c r="K20" s="20"/>
      <c r="L20" s="17"/>
      <c r="M20" s="17"/>
      <c r="N20" s="15"/>
    </row>
    <row r="21" spans="2:14" ht="15">
      <c r="B21" s="16"/>
      <c r="C21" s="16" t="s">
        <v>66</v>
      </c>
      <c r="D21" s="67"/>
      <c r="E21" s="16" t="s">
        <v>19</v>
      </c>
      <c r="F21" s="24"/>
      <c r="G21" s="24"/>
      <c r="I21" s="83" t="s">
        <v>188</v>
      </c>
      <c r="J21" s="17"/>
      <c r="K21" s="20"/>
      <c r="L21" s="20"/>
      <c r="M21" s="20"/>
      <c r="N21" s="15"/>
    </row>
    <row r="22" spans="2:14" ht="15">
      <c r="B22" s="16"/>
      <c r="C22" s="16" t="s">
        <v>67</v>
      </c>
      <c r="D22" s="67"/>
      <c r="E22" s="16"/>
      <c r="F22" s="24"/>
      <c r="G22" s="24"/>
      <c r="H22" s="24"/>
      <c r="I22" s="20"/>
      <c r="J22" s="17"/>
      <c r="K22" s="20"/>
      <c r="L22" s="20"/>
      <c r="M22" s="20"/>
      <c r="N22" s="15"/>
    </row>
    <row r="23" spans="2:14" ht="15">
      <c r="B23" s="16"/>
      <c r="C23" s="16" t="s">
        <v>146</v>
      </c>
      <c r="D23" s="67"/>
      <c r="E23" s="16" t="s">
        <v>20</v>
      </c>
      <c r="F23" s="24"/>
      <c r="G23" s="24"/>
      <c r="I23" s="17" t="s">
        <v>158</v>
      </c>
      <c r="J23" s="17"/>
      <c r="K23" s="20"/>
      <c r="L23" s="20"/>
      <c r="M23" s="20"/>
      <c r="N23" s="15"/>
    </row>
    <row r="24" ht="12.75">
      <c r="N24" s="15"/>
    </row>
    <row r="25" ht="12.75">
      <c r="N25" s="15"/>
    </row>
    <row r="26" ht="12.75">
      <c r="N26" s="15"/>
    </row>
    <row r="27" ht="12.75">
      <c r="N27" s="15"/>
    </row>
    <row r="28" ht="12.75">
      <c r="N28" s="15"/>
    </row>
  </sheetData>
  <sheetProtection/>
  <mergeCells count="5">
    <mergeCell ref="A4:M4"/>
    <mergeCell ref="A5:M5"/>
    <mergeCell ref="A1:M1"/>
    <mergeCell ref="A2:M2"/>
    <mergeCell ref="A3:M3"/>
  </mergeCells>
  <printOptions/>
  <pageMargins left="0.3937007874015748" right="0.1968503937007874" top="0.3937007874015748" bottom="0.2362204724409449" header="0" footer="0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6"/>
  <sheetViews>
    <sheetView zoomScalePageLayoutView="0" workbookViewId="0" topLeftCell="A1">
      <selection activeCell="B19" sqref="B19:H24"/>
    </sheetView>
  </sheetViews>
  <sheetFormatPr defaultColWidth="9.00390625" defaultRowHeight="12.75"/>
  <cols>
    <col min="1" max="1" width="3.25390625" style="0" customWidth="1"/>
    <col min="2" max="2" width="7.125" style="0" customWidth="1"/>
    <col min="3" max="3" width="10.25390625" style="0" bestFit="1" customWidth="1"/>
    <col min="4" max="4" width="22.875" style="0" customWidth="1"/>
    <col min="5" max="5" width="9.125" style="68" customWidth="1"/>
  </cols>
  <sheetData>
    <row r="2" spans="1:10" ht="15.75">
      <c r="A2" s="106" t="s">
        <v>44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8.75">
      <c r="A3" s="107" t="s">
        <v>45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18.75">
      <c r="A4" s="108" t="s">
        <v>191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" ht="18.75">
      <c r="A5" s="107" t="s">
        <v>46</v>
      </c>
      <c r="B5" s="99"/>
      <c r="C5" s="99"/>
      <c r="D5" s="99"/>
      <c r="E5" s="99"/>
      <c r="F5" s="99"/>
      <c r="G5" s="99"/>
      <c r="H5" s="99"/>
      <c r="I5" s="99"/>
      <c r="J5" s="99"/>
    </row>
    <row r="6" spans="1:10" ht="26.25">
      <c r="A6" s="105" t="s">
        <v>60</v>
      </c>
      <c r="B6" s="105"/>
      <c r="C6" s="105"/>
      <c r="D6" s="105"/>
      <c r="E6" s="105"/>
      <c r="F6" s="105"/>
      <c r="G6" s="105"/>
      <c r="H6" s="105"/>
      <c r="I6" s="105"/>
      <c r="J6" s="105"/>
    </row>
    <row r="9" ht="21">
      <c r="F9" s="32" t="s">
        <v>47</v>
      </c>
    </row>
    <row r="10" spans="3:14" ht="19.5" thickBot="1">
      <c r="C10" s="33" t="s">
        <v>48</v>
      </c>
      <c r="K10" s="14"/>
      <c r="N10" s="14"/>
    </row>
    <row r="11" spans="2:11" ht="13.5" thickBot="1">
      <c r="B11" s="55" t="s">
        <v>49</v>
      </c>
      <c r="C11" s="56" t="s">
        <v>50</v>
      </c>
      <c r="D11" s="56" t="s">
        <v>51</v>
      </c>
      <c r="E11" s="70" t="s">
        <v>52</v>
      </c>
      <c r="F11" s="55" t="s">
        <v>53</v>
      </c>
      <c r="G11" s="57" t="s">
        <v>54</v>
      </c>
      <c r="H11" s="58" t="s">
        <v>55</v>
      </c>
      <c r="I11" s="59" t="s">
        <v>56</v>
      </c>
      <c r="J11" s="57" t="s">
        <v>57</v>
      </c>
      <c r="K11" s="14"/>
    </row>
    <row r="12" spans="2:11" ht="12.75">
      <c r="B12" s="34">
        <v>1</v>
      </c>
      <c r="C12" s="35">
        <v>19</v>
      </c>
      <c r="D12" s="36" t="s">
        <v>77</v>
      </c>
      <c r="E12" s="71" t="s">
        <v>161</v>
      </c>
      <c r="F12" s="37">
        <v>354</v>
      </c>
      <c r="G12" s="38">
        <v>100</v>
      </c>
      <c r="H12" s="60">
        <f>G12+F12</f>
        <v>454</v>
      </c>
      <c r="I12" s="61">
        <f>1000*(H12)/MAX(H12:H16)</f>
        <v>1000</v>
      </c>
      <c r="J12" s="38"/>
      <c r="K12" s="14"/>
    </row>
    <row r="13" spans="2:11" ht="12.75">
      <c r="B13" s="39">
        <v>2</v>
      </c>
      <c r="C13" s="40">
        <v>10</v>
      </c>
      <c r="D13" s="41" t="s">
        <v>71</v>
      </c>
      <c r="E13" s="72" t="s">
        <v>166</v>
      </c>
      <c r="F13" s="42">
        <v>356</v>
      </c>
      <c r="G13" s="43">
        <v>80</v>
      </c>
      <c r="H13" s="62">
        <f>G13+F13</f>
        <v>436</v>
      </c>
      <c r="I13" s="63">
        <f>1000*(H13)/MAX(H12:H16)</f>
        <v>960.352422907489</v>
      </c>
      <c r="J13" s="43"/>
      <c r="K13" s="14"/>
    </row>
    <row r="14" spans="2:11" ht="12.75">
      <c r="B14" s="39">
        <v>3</v>
      </c>
      <c r="C14" s="40">
        <v>8</v>
      </c>
      <c r="D14" s="44" t="s">
        <v>131</v>
      </c>
      <c r="E14" s="72" t="s">
        <v>162</v>
      </c>
      <c r="F14" s="42">
        <v>0</v>
      </c>
      <c r="G14" s="43">
        <v>0</v>
      </c>
      <c r="H14" s="62">
        <f>G14+F14</f>
        <v>0</v>
      </c>
      <c r="I14" s="63">
        <f>1000*(H14)/MAX(H12:H16)</f>
        <v>0</v>
      </c>
      <c r="J14" s="43"/>
      <c r="K14" s="14"/>
    </row>
    <row r="15" spans="2:11" ht="12.75">
      <c r="B15" s="39">
        <v>4</v>
      </c>
      <c r="C15" s="40">
        <v>11</v>
      </c>
      <c r="D15" s="41" t="s">
        <v>132</v>
      </c>
      <c r="E15" s="72" t="s">
        <v>192</v>
      </c>
      <c r="F15" s="42">
        <v>0</v>
      </c>
      <c r="G15" s="43">
        <v>0</v>
      </c>
      <c r="H15" s="62">
        <f>G15+F15</f>
        <v>0</v>
      </c>
      <c r="I15" s="63">
        <f>1000*(H15)/MAX(H12:H16)</f>
        <v>0</v>
      </c>
      <c r="J15" s="43"/>
      <c r="K15" s="14"/>
    </row>
    <row r="16" spans="2:11" ht="13.5" thickBot="1">
      <c r="B16" s="47">
        <v>5</v>
      </c>
      <c r="C16" s="48">
        <v>29</v>
      </c>
      <c r="D16" s="49" t="s">
        <v>79</v>
      </c>
      <c r="E16" s="73" t="s">
        <v>175</v>
      </c>
      <c r="F16" s="50">
        <v>0</v>
      </c>
      <c r="G16" s="51">
        <v>0</v>
      </c>
      <c r="H16" s="64">
        <f>G16+F16</f>
        <v>0</v>
      </c>
      <c r="I16" s="65">
        <f>1000*(H16)/MAX(H12:H16)</f>
        <v>0</v>
      </c>
      <c r="J16" s="51"/>
      <c r="K16" s="14"/>
    </row>
    <row r="17" spans="2:11" ht="12.75">
      <c r="B17" s="15"/>
      <c r="C17" s="14"/>
      <c r="D17" s="14"/>
      <c r="E17" s="74"/>
      <c r="F17" s="14"/>
      <c r="G17" s="14"/>
      <c r="H17" s="14"/>
      <c r="I17" s="14"/>
      <c r="J17" s="14"/>
      <c r="K17" s="14"/>
    </row>
    <row r="18" spans="2:11" ht="19.5" thickBot="1">
      <c r="B18" s="15"/>
      <c r="C18" s="33" t="s">
        <v>58</v>
      </c>
      <c r="D18" s="14"/>
      <c r="E18" s="74"/>
      <c r="F18" s="14"/>
      <c r="G18" s="14"/>
      <c r="H18" s="14"/>
      <c r="I18" s="14"/>
      <c r="J18" s="14"/>
      <c r="K18" s="14"/>
    </row>
    <row r="19" spans="2:11" ht="13.5" thickBot="1">
      <c r="B19" s="55" t="s">
        <v>49</v>
      </c>
      <c r="C19" s="56" t="s">
        <v>50</v>
      </c>
      <c r="D19" s="56" t="s">
        <v>51</v>
      </c>
      <c r="E19" s="70" t="s">
        <v>52</v>
      </c>
      <c r="F19" s="55" t="s">
        <v>53</v>
      </c>
      <c r="G19" s="57" t="s">
        <v>59</v>
      </c>
      <c r="H19" s="58" t="s">
        <v>55</v>
      </c>
      <c r="I19" s="59" t="s">
        <v>56</v>
      </c>
      <c r="J19" s="57" t="s">
        <v>57</v>
      </c>
      <c r="K19" s="14"/>
    </row>
    <row r="20" spans="2:11" ht="12.75">
      <c r="B20" s="34">
        <v>1</v>
      </c>
      <c r="C20" s="35">
        <v>26</v>
      </c>
      <c r="D20" s="36" t="s">
        <v>73</v>
      </c>
      <c r="E20" s="71" t="s">
        <v>177</v>
      </c>
      <c r="F20" s="37">
        <v>357</v>
      </c>
      <c r="G20" s="38">
        <v>100</v>
      </c>
      <c r="H20" s="60">
        <f>G20+F20</f>
        <v>457</v>
      </c>
      <c r="I20" s="61">
        <f>1000*(H20)/MAX(H20:H24)</f>
        <v>1000</v>
      </c>
      <c r="J20" s="38"/>
      <c r="K20" s="14"/>
    </row>
    <row r="21" spans="2:11" ht="12.75">
      <c r="B21" s="39">
        <v>2</v>
      </c>
      <c r="C21" s="40">
        <v>28</v>
      </c>
      <c r="D21" s="79" t="s">
        <v>190</v>
      </c>
      <c r="E21" s="72" t="s">
        <v>193</v>
      </c>
      <c r="F21" s="42">
        <v>359</v>
      </c>
      <c r="G21" s="43">
        <v>80</v>
      </c>
      <c r="H21" s="62">
        <f>G21+F21</f>
        <v>439</v>
      </c>
      <c r="I21" s="61">
        <f>1000*(H21)/MAX(H20:H24)</f>
        <v>960.6126914660831</v>
      </c>
      <c r="J21" s="43"/>
      <c r="K21" s="14"/>
    </row>
    <row r="22" spans="2:11" ht="12.75">
      <c r="B22" s="39">
        <v>4</v>
      </c>
      <c r="C22" s="54">
        <v>31</v>
      </c>
      <c r="D22" s="41" t="s">
        <v>130</v>
      </c>
      <c r="E22" s="72" t="s">
        <v>195</v>
      </c>
      <c r="F22" s="42">
        <v>355</v>
      </c>
      <c r="G22" s="43">
        <v>80</v>
      </c>
      <c r="H22" s="62">
        <f>G22+F22</f>
        <v>435</v>
      </c>
      <c r="I22" s="61">
        <f>1000*(H22)/MAX(H20:H24)</f>
        <v>951.8599562363238</v>
      </c>
      <c r="J22" s="43"/>
      <c r="K22" s="14"/>
    </row>
    <row r="23" spans="2:11" ht="12.75">
      <c r="B23" s="39">
        <v>3</v>
      </c>
      <c r="C23" s="77">
        <v>27</v>
      </c>
      <c r="D23" s="90" t="s">
        <v>129</v>
      </c>
      <c r="E23" s="72" t="s">
        <v>194</v>
      </c>
      <c r="F23" s="42">
        <v>357</v>
      </c>
      <c r="G23" s="43">
        <v>20</v>
      </c>
      <c r="H23" s="62">
        <f>G23+F23</f>
        <v>377</v>
      </c>
      <c r="I23" s="61">
        <f>1000*(H23)/MAX(H20:H24)</f>
        <v>824.945295404814</v>
      </c>
      <c r="J23" s="43"/>
      <c r="K23" s="14"/>
    </row>
    <row r="24" spans="2:11" ht="13.5" thickBot="1">
      <c r="B24" s="47">
        <v>5</v>
      </c>
      <c r="C24" s="48">
        <v>34</v>
      </c>
      <c r="D24" s="49" t="s">
        <v>90</v>
      </c>
      <c r="E24" s="73" t="s">
        <v>187</v>
      </c>
      <c r="F24" s="50">
        <v>336</v>
      </c>
      <c r="G24" s="51">
        <v>0</v>
      </c>
      <c r="H24" s="64">
        <f>G24+F24</f>
        <v>336</v>
      </c>
      <c r="I24" s="87">
        <f>1000*(H24)/MAX(H20:H24)</f>
        <v>735.2297592997812</v>
      </c>
      <c r="J24" s="51"/>
      <c r="K24" s="14"/>
    </row>
    <row r="25" spans="2:11" ht="12.75">
      <c r="B25" s="15"/>
      <c r="C25" s="14"/>
      <c r="D25" s="14"/>
      <c r="E25" s="74"/>
      <c r="G25" s="14"/>
      <c r="H25" s="14"/>
      <c r="I25" s="14"/>
      <c r="J25" s="14"/>
      <c r="K25" s="14"/>
    </row>
    <row r="26" spans="2:11" ht="12.75">
      <c r="B26" s="14"/>
      <c r="C26" s="14"/>
      <c r="D26" s="14"/>
      <c r="E26" s="74"/>
      <c r="F26" s="14"/>
      <c r="G26" s="14"/>
      <c r="H26" s="14"/>
      <c r="I26" s="14"/>
      <c r="J26" s="14"/>
      <c r="K26" s="14"/>
    </row>
  </sheetData>
  <sheetProtection/>
  <mergeCells count="5">
    <mergeCell ref="A6:J6"/>
    <mergeCell ref="A2:J2"/>
    <mergeCell ref="A3:J3"/>
    <mergeCell ref="A4:J4"/>
    <mergeCell ref="A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7"/>
  <sheetViews>
    <sheetView zoomScalePageLayoutView="0" workbookViewId="0" topLeftCell="A1">
      <selection activeCell="B19" sqref="B19:H24"/>
    </sheetView>
  </sheetViews>
  <sheetFormatPr defaultColWidth="9.00390625" defaultRowHeight="12.75"/>
  <cols>
    <col min="1" max="1" width="3.25390625" style="0" customWidth="1"/>
    <col min="4" max="4" width="23.625" style="0" customWidth="1"/>
    <col min="5" max="5" width="10.125" style="68" customWidth="1"/>
  </cols>
  <sheetData>
    <row r="2" spans="1:10" ht="15.75">
      <c r="A2" s="106" t="s">
        <v>44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8.75">
      <c r="A3" s="107" t="s">
        <v>45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18.75">
      <c r="A4" s="108" t="s">
        <v>191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" ht="18.75">
      <c r="A5" s="107" t="s">
        <v>46</v>
      </c>
      <c r="B5" s="99"/>
      <c r="C5" s="99"/>
      <c r="D5" s="99"/>
      <c r="E5" s="99"/>
      <c r="F5" s="99"/>
      <c r="G5" s="99"/>
      <c r="H5" s="99"/>
      <c r="I5" s="99"/>
      <c r="J5" s="99"/>
    </row>
    <row r="6" spans="1:10" ht="26.25">
      <c r="A6" s="105" t="s">
        <v>60</v>
      </c>
      <c r="B6" s="105"/>
      <c r="C6" s="105"/>
      <c r="D6" s="105"/>
      <c r="E6" s="105"/>
      <c r="F6" s="105"/>
      <c r="G6" s="105"/>
      <c r="H6" s="105"/>
      <c r="I6" s="105"/>
      <c r="J6" s="105"/>
    </row>
    <row r="9" ht="21">
      <c r="F9" s="32" t="s">
        <v>61</v>
      </c>
    </row>
    <row r="10" spans="3:14" ht="19.5" thickBot="1">
      <c r="C10" s="33" t="s">
        <v>48</v>
      </c>
      <c r="K10" s="14"/>
      <c r="N10" s="14"/>
    </row>
    <row r="11" spans="2:11" ht="13.5" thickBot="1">
      <c r="B11" s="55" t="s">
        <v>49</v>
      </c>
      <c r="C11" s="56" t="s">
        <v>50</v>
      </c>
      <c r="D11" s="56" t="s">
        <v>51</v>
      </c>
      <c r="E11" s="70" t="s">
        <v>52</v>
      </c>
      <c r="F11" s="55" t="s">
        <v>53</v>
      </c>
      <c r="G11" s="57" t="s">
        <v>54</v>
      </c>
      <c r="H11" s="58" t="s">
        <v>55</v>
      </c>
      <c r="I11" s="59" t="s">
        <v>56</v>
      </c>
      <c r="J11" s="57" t="s">
        <v>57</v>
      </c>
      <c r="K11" s="14"/>
    </row>
    <row r="12" spans="2:11" ht="12.75">
      <c r="B12" s="34">
        <v>2</v>
      </c>
      <c r="C12" s="35">
        <v>19</v>
      </c>
      <c r="D12" s="36" t="s">
        <v>77</v>
      </c>
      <c r="E12" s="71" t="s">
        <v>161</v>
      </c>
      <c r="F12" s="37">
        <v>356</v>
      </c>
      <c r="G12" s="38">
        <v>100</v>
      </c>
      <c r="H12" s="60">
        <f>G12+F12</f>
        <v>456</v>
      </c>
      <c r="I12" s="61">
        <f>1000*(H12)/MAX(H12:H16)</f>
        <v>1000</v>
      </c>
      <c r="J12" s="38"/>
      <c r="K12" s="14"/>
    </row>
    <row r="13" spans="2:11" ht="12.75">
      <c r="B13" s="39">
        <v>1</v>
      </c>
      <c r="C13" s="40">
        <v>26</v>
      </c>
      <c r="D13" s="41" t="s">
        <v>73</v>
      </c>
      <c r="E13" s="72" t="s">
        <v>177</v>
      </c>
      <c r="F13" s="42">
        <v>356</v>
      </c>
      <c r="G13" s="43">
        <v>90</v>
      </c>
      <c r="H13" s="62">
        <f>G13+F13</f>
        <v>446</v>
      </c>
      <c r="I13" s="63">
        <f>1000*(H13)/MAX(H12:H16)</f>
        <v>978.0701754385965</v>
      </c>
      <c r="J13" s="43"/>
      <c r="K13" s="14"/>
    </row>
    <row r="14" spans="2:11" ht="12.75">
      <c r="B14" s="39">
        <v>3</v>
      </c>
      <c r="C14" s="40">
        <v>31</v>
      </c>
      <c r="D14" s="44" t="s">
        <v>130</v>
      </c>
      <c r="E14" s="72" t="s">
        <v>195</v>
      </c>
      <c r="F14" s="42">
        <v>357</v>
      </c>
      <c r="G14" s="43">
        <v>30</v>
      </c>
      <c r="H14" s="62">
        <f>G14+F14</f>
        <v>387</v>
      </c>
      <c r="I14" s="63">
        <f>1000*(H14)/MAX(H12:H16)</f>
        <v>848.6842105263158</v>
      </c>
      <c r="J14" s="43"/>
      <c r="K14" s="14"/>
    </row>
    <row r="15" spans="2:11" ht="12.75">
      <c r="B15" s="39">
        <v>4</v>
      </c>
      <c r="C15" s="40">
        <v>11</v>
      </c>
      <c r="D15" s="41" t="s">
        <v>132</v>
      </c>
      <c r="E15" s="72" t="s">
        <v>192</v>
      </c>
      <c r="F15" s="42">
        <v>336</v>
      </c>
      <c r="G15" s="43">
        <v>0</v>
      </c>
      <c r="H15" s="62">
        <f>G15+F15</f>
        <v>336</v>
      </c>
      <c r="I15" s="63">
        <f>1000*(H15)/MAX(H12:H16)</f>
        <v>736.8421052631579</v>
      </c>
      <c r="J15" s="43"/>
      <c r="K15" s="14"/>
    </row>
    <row r="16" spans="2:11" ht="13.5" thickBot="1">
      <c r="B16" s="47">
        <v>5</v>
      </c>
      <c r="C16" s="48">
        <v>29</v>
      </c>
      <c r="D16" s="49" t="s">
        <v>79</v>
      </c>
      <c r="E16" s="73" t="s">
        <v>175</v>
      </c>
      <c r="F16" s="50">
        <v>0</v>
      </c>
      <c r="G16" s="51">
        <v>0</v>
      </c>
      <c r="H16" s="64">
        <f>G16+F16</f>
        <v>0</v>
      </c>
      <c r="I16" s="65">
        <f>1000*(H16)/MAX(H12:H16)</f>
        <v>0</v>
      </c>
      <c r="J16" s="51"/>
      <c r="K16" s="14"/>
    </row>
    <row r="17" spans="2:11" ht="12.75">
      <c r="B17" s="15"/>
      <c r="C17" s="14"/>
      <c r="D17" s="14"/>
      <c r="E17" s="74"/>
      <c r="F17" s="14"/>
      <c r="G17" s="14"/>
      <c r="H17" s="14"/>
      <c r="I17" s="14"/>
      <c r="J17" s="14"/>
      <c r="K17" s="14"/>
    </row>
    <row r="18" spans="2:11" ht="19.5" thickBot="1">
      <c r="B18" s="15"/>
      <c r="C18" s="33" t="s">
        <v>58</v>
      </c>
      <c r="D18" s="14"/>
      <c r="E18" s="74"/>
      <c r="F18" s="14"/>
      <c r="G18" s="14"/>
      <c r="H18" s="14"/>
      <c r="I18" s="14"/>
      <c r="J18" s="14"/>
      <c r="K18" s="14"/>
    </row>
    <row r="19" spans="2:11" ht="13.5" thickBot="1">
      <c r="B19" s="55" t="s">
        <v>49</v>
      </c>
      <c r="C19" s="56" t="s">
        <v>50</v>
      </c>
      <c r="D19" s="56" t="s">
        <v>51</v>
      </c>
      <c r="E19" s="70" t="s">
        <v>52</v>
      </c>
      <c r="F19" s="55" t="s">
        <v>53</v>
      </c>
      <c r="G19" s="57" t="s">
        <v>59</v>
      </c>
      <c r="H19" s="58" t="s">
        <v>55</v>
      </c>
      <c r="I19" s="59" t="s">
        <v>56</v>
      </c>
      <c r="J19" s="57" t="s">
        <v>57</v>
      </c>
      <c r="K19" s="14"/>
    </row>
    <row r="20" spans="2:11" ht="12.75">
      <c r="B20" s="34">
        <v>2</v>
      </c>
      <c r="C20" s="35">
        <v>10</v>
      </c>
      <c r="D20" s="41" t="s">
        <v>71</v>
      </c>
      <c r="E20" s="71" t="s">
        <v>166</v>
      </c>
      <c r="F20" s="37">
        <v>355</v>
      </c>
      <c r="G20" s="38">
        <v>100</v>
      </c>
      <c r="H20" s="60">
        <f>G20+F20</f>
        <v>455</v>
      </c>
      <c r="I20" s="61">
        <f>1000*(H20)/MAX(H20:H24)</f>
        <v>1000</v>
      </c>
      <c r="J20" s="38"/>
      <c r="K20" s="14"/>
    </row>
    <row r="21" spans="2:11" ht="12.75">
      <c r="B21" s="39">
        <v>1</v>
      </c>
      <c r="C21" s="40">
        <v>28</v>
      </c>
      <c r="D21" s="79" t="s">
        <v>190</v>
      </c>
      <c r="E21" s="72" t="s">
        <v>193</v>
      </c>
      <c r="F21" s="42">
        <v>360</v>
      </c>
      <c r="G21" s="43">
        <v>90</v>
      </c>
      <c r="H21" s="62">
        <f>G21+F21</f>
        <v>450</v>
      </c>
      <c r="I21" s="61">
        <f>1000*(H21)/MAX(H20:H24)</f>
        <v>989.010989010989</v>
      </c>
      <c r="J21" s="43"/>
      <c r="K21" s="14"/>
    </row>
    <row r="22" spans="2:11" ht="12.75">
      <c r="B22" s="39">
        <v>4</v>
      </c>
      <c r="C22" s="54">
        <v>34</v>
      </c>
      <c r="D22" s="41" t="s">
        <v>90</v>
      </c>
      <c r="E22" s="72" t="s">
        <v>187</v>
      </c>
      <c r="F22" s="42">
        <v>357</v>
      </c>
      <c r="G22" s="43">
        <v>80</v>
      </c>
      <c r="H22" s="62">
        <f>G22+F22</f>
        <v>437</v>
      </c>
      <c r="I22" s="61">
        <f>1000*(H22)/MAX(H20:H24)</f>
        <v>960.4395604395604</v>
      </c>
      <c r="J22" s="43"/>
      <c r="K22" s="14"/>
    </row>
    <row r="23" spans="2:11" ht="12.75">
      <c r="B23" s="39">
        <v>3</v>
      </c>
      <c r="C23" s="77">
        <v>27</v>
      </c>
      <c r="D23" s="90" t="s">
        <v>129</v>
      </c>
      <c r="E23" s="72" t="s">
        <v>194</v>
      </c>
      <c r="F23" s="42">
        <v>360</v>
      </c>
      <c r="G23" s="43">
        <v>70</v>
      </c>
      <c r="H23" s="62">
        <f>G23+F23</f>
        <v>430</v>
      </c>
      <c r="I23" s="61">
        <f>1000*(H23)/MAX(H20:H24)</f>
        <v>945.054945054945</v>
      </c>
      <c r="J23" s="43"/>
      <c r="K23" s="14"/>
    </row>
    <row r="24" spans="2:11" ht="13.5" thickBot="1">
      <c r="B24" s="47">
        <v>5</v>
      </c>
      <c r="C24" s="48">
        <v>8</v>
      </c>
      <c r="D24" s="49" t="s">
        <v>131</v>
      </c>
      <c r="E24" s="73" t="s">
        <v>162</v>
      </c>
      <c r="F24" s="50">
        <v>360</v>
      </c>
      <c r="G24" s="51">
        <v>70</v>
      </c>
      <c r="H24" s="64">
        <f>G24+F24</f>
        <v>430</v>
      </c>
      <c r="I24" s="87">
        <f>1000*(H24)/MAX(H20:H24)</f>
        <v>945.054945054945</v>
      </c>
      <c r="J24" s="51"/>
      <c r="K24" s="14"/>
    </row>
    <row r="25" spans="2:11" ht="12.75">
      <c r="B25" s="15"/>
      <c r="C25" s="14"/>
      <c r="D25" s="14"/>
      <c r="E25" s="74"/>
      <c r="G25" s="14"/>
      <c r="H25" s="14"/>
      <c r="I25" s="14"/>
      <c r="J25" s="14"/>
      <c r="K25" s="14"/>
    </row>
    <row r="26" spans="2:11" ht="12.75">
      <c r="B26" s="14"/>
      <c r="C26" s="14"/>
      <c r="D26" s="14"/>
      <c r="E26" s="74"/>
      <c r="F26" s="14"/>
      <c r="G26" s="14"/>
      <c r="H26" s="14"/>
      <c r="I26" s="14"/>
      <c r="J26" s="14"/>
      <c r="K26" s="14"/>
    </row>
    <row r="27" spans="2:11" ht="12.75">
      <c r="B27" s="14"/>
      <c r="C27" s="14"/>
      <c r="D27" s="14"/>
      <c r="E27" s="74"/>
      <c r="F27" s="14"/>
      <c r="G27" s="14"/>
      <c r="H27" s="14"/>
      <c r="I27" s="14"/>
      <c r="J27" s="14"/>
      <c r="K27" s="14"/>
    </row>
  </sheetData>
  <sheetProtection/>
  <mergeCells count="5">
    <mergeCell ref="A6:J6"/>
    <mergeCell ref="A2:J2"/>
    <mergeCell ref="A3:J3"/>
    <mergeCell ref="A4:J4"/>
    <mergeCell ref="A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4"/>
  <sheetViews>
    <sheetView zoomScalePageLayoutView="0" workbookViewId="0" topLeftCell="A1">
      <selection activeCell="B19" sqref="B19:H24"/>
    </sheetView>
  </sheetViews>
  <sheetFormatPr defaultColWidth="9.00390625" defaultRowHeight="12.75"/>
  <cols>
    <col min="1" max="1" width="3.25390625" style="0" customWidth="1"/>
    <col min="4" max="4" width="23.00390625" style="0" customWidth="1"/>
    <col min="5" max="5" width="10.375" style="68" customWidth="1"/>
  </cols>
  <sheetData>
    <row r="2" spans="1:10" ht="15.75">
      <c r="A2" s="106" t="s">
        <v>44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8.75">
      <c r="A3" s="107" t="s">
        <v>45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18.75">
      <c r="A4" s="108" t="s">
        <v>191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" ht="18.75">
      <c r="A5" s="107" t="s">
        <v>46</v>
      </c>
      <c r="B5" s="99"/>
      <c r="C5" s="99"/>
      <c r="D5" s="99"/>
      <c r="E5" s="99"/>
      <c r="F5" s="99"/>
      <c r="G5" s="99"/>
      <c r="H5" s="99"/>
      <c r="I5" s="99"/>
      <c r="J5" s="99"/>
    </row>
    <row r="6" spans="1:10" ht="26.25">
      <c r="A6" s="105" t="s">
        <v>60</v>
      </c>
      <c r="B6" s="105"/>
      <c r="C6" s="105"/>
      <c r="D6" s="105"/>
      <c r="E6" s="105"/>
      <c r="F6" s="105"/>
      <c r="G6" s="105"/>
      <c r="H6" s="105"/>
      <c r="I6" s="105"/>
      <c r="J6" s="105"/>
    </row>
    <row r="9" ht="21">
      <c r="F9" s="32" t="s">
        <v>62</v>
      </c>
    </row>
    <row r="10" spans="3:14" ht="19.5" thickBot="1">
      <c r="C10" s="33" t="s">
        <v>48</v>
      </c>
      <c r="K10" s="14"/>
      <c r="N10" s="14"/>
    </row>
    <row r="11" spans="2:11" ht="13.5" thickBot="1">
      <c r="B11" s="55" t="s">
        <v>49</v>
      </c>
      <c r="C11" s="56" t="s">
        <v>50</v>
      </c>
      <c r="D11" s="56" t="s">
        <v>51</v>
      </c>
      <c r="E11" s="70" t="s">
        <v>52</v>
      </c>
      <c r="F11" s="55" t="s">
        <v>53</v>
      </c>
      <c r="G11" s="57" t="s">
        <v>54</v>
      </c>
      <c r="H11" s="58" t="s">
        <v>55</v>
      </c>
      <c r="I11" s="59" t="s">
        <v>56</v>
      </c>
      <c r="J11" s="57" t="s">
        <v>57</v>
      </c>
      <c r="K11" s="14"/>
    </row>
    <row r="12" spans="2:11" ht="12.75">
      <c r="B12" s="34">
        <v>3</v>
      </c>
      <c r="C12" s="35">
        <v>28</v>
      </c>
      <c r="D12" s="91" t="s">
        <v>190</v>
      </c>
      <c r="E12" s="71" t="s">
        <v>193</v>
      </c>
      <c r="F12" s="37">
        <v>357</v>
      </c>
      <c r="G12" s="38">
        <v>90</v>
      </c>
      <c r="H12" s="60">
        <f>G12+F12</f>
        <v>447</v>
      </c>
      <c r="I12" s="61">
        <f>1000*(H12)/MAX(H12:H16)</f>
        <v>1000</v>
      </c>
      <c r="J12" s="38"/>
      <c r="K12" s="14"/>
    </row>
    <row r="13" spans="2:11" ht="12.75">
      <c r="B13" s="39">
        <v>2</v>
      </c>
      <c r="C13" s="40">
        <v>19</v>
      </c>
      <c r="D13" s="41" t="s">
        <v>77</v>
      </c>
      <c r="E13" s="72" t="s">
        <v>161</v>
      </c>
      <c r="F13" s="42">
        <v>355</v>
      </c>
      <c r="G13" s="43">
        <v>70</v>
      </c>
      <c r="H13" s="62">
        <f>G13+F13</f>
        <v>425</v>
      </c>
      <c r="I13" s="63">
        <f>1000*(H13)/MAX(H12:H16)</f>
        <v>950.7829977628635</v>
      </c>
      <c r="J13" s="43"/>
      <c r="K13" s="14"/>
    </row>
    <row r="14" spans="2:11" ht="12.75">
      <c r="B14" s="39">
        <v>4</v>
      </c>
      <c r="C14" s="40">
        <v>10</v>
      </c>
      <c r="D14" s="44" t="s">
        <v>71</v>
      </c>
      <c r="E14" s="72" t="s">
        <v>166</v>
      </c>
      <c r="F14" s="42">
        <v>360</v>
      </c>
      <c r="G14" s="43">
        <v>30</v>
      </c>
      <c r="H14" s="62">
        <f>G14+F14</f>
        <v>390</v>
      </c>
      <c r="I14" s="63">
        <f>1000*(H14)/MAX(H12:H16)</f>
        <v>872.48322147651</v>
      </c>
      <c r="J14" s="43"/>
      <c r="K14" s="14"/>
    </row>
    <row r="15" spans="2:11" ht="12.75">
      <c r="B15" s="39">
        <v>9</v>
      </c>
      <c r="C15" s="40">
        <v>11</v>
      </c>
      <c r="D15" s="41" t="s">
        <v>132</v>
      </c>
      <c r="E15" s="72" t="s">
        <v>192</v>
      </c>
      <c r="F15" s="42">
        <v>349</v>
      </c>
      <c r="G15" s="43">
        <v>40</v>
      </c>
      <c r="H15" s="62">
        <f>G15+F15</f>
        <v>389</v>
      </c>
      <c r="I15" s="63">
        <f>1000*(H15)/MAX(H12:H16)</f>
        <v>870.2460850111856</v>
      </c>
      <c r="J15" s="43"/>
      <c r="K15" s="14"/>
    </row>
    <row r="16" spans="2:11" ht="13.5" thickBot="1">
      <c r="B16" s="47">
        <v>10</v>
      </c>
      <c r="C16" s="48">
        <v>29</v>
      </c>
      <c r="D16" s="49" t="s">
        <v>79</v>
      </c>
      <c r="E16" s="73" t="s">
        <v>175</v>
      </c>
      <c r="F16" s="50">
        <v>0</v>
      </c>
      <c r="G16" s="51">
        <v>0</v>
      </c>
      <c r="H16" s="64">
        <f>G16+F16</f>
        <v>0</v>
      </c>
      <c r="I16" s="65">
        <f>1000*(H16)/MAX(H12:H16)</f>
        <v>0</v>
      </c>
      <c r="J16" s="51"/>
      <c r="K16" s="14"/>
    </row>
    <row r="17" spans="2:11" ht="12.75">
      <c r="B17" s="15"/>
      <c r="C17" s="14"/>
      <c r="D17" s="14"/>
      <c r="E17" s="74"/>
      <c r="F17" s="14"/>
      <c r="G17" s="14"/>
      <c r="H17" s="14"/>
      <c r="I17" s="14"/>
      <c r="J17" s="14"/>
      <c r="K17" s="14"/>
    </row>
    <row r="18" spans="2:11" ht="19.5" thickBot="1">
      <c r="B18" s="15"/>
      <c r="C18" s="33" t="s">
        <v>58</v>
      </c>
      <c r="D18" s="14"/>
      <c r="E18" s="74"/>
      <c r="F18" s="14"/>
      <c r="G18" s="14"/>
      <c r="H18" s="14"/>
      <c r="I18" s="14"/>
      <c r="J18" s="14"/>
      <c r="K18" s="14"/>
    </row>
    <row r="19" spans="2:11" ht="13.5" thickBot="1">
      <c r="B19" s="55" t="s">
        <v>49</v>
      </c>
      <c r="C19" s="56" t="s">
        <v>50</v>
      </c>
      <c r="D19" s="56" t="s">
        <v>51</v>
      </c>
      <c r="E19" s="70" t="s">
        <v>52</v>
      </c>
      <c r="F19" s="55" t="s">
        <v>53</v>
      </c>
      <c r="G19" s="57" t="s">
        <v>59</v>
      </c>
      <c r="H19" s="58" t="s">
        <v>55</v>
      </c>
      <c r="I19" s="59" t="s">
        <v>56</v>
      </c>
      <c r="J19" s="57" t="s">
        <v>57</v>
      </c>
      <c r="K19" s="14"/>
    </row>
    <row r="20" spans="2:11" ht="12.75">
      <c r="B20" s="34">
        <v>5</v>
      </c>
      <c r="C20" s="35">
        <v>27</v>
      </c>
      <c r="D20" s="36" t="s">
        <v>129</v>
      </c>
      <c r="E20" s="71" t="s">
        <v>194</v>
      </c>
      <c r="F20" s="37">
        <v>356</v>
      </c>
      <c r="G20" s="38">
        <v>100</v>
      </c>
      <c r="H20" s="60">
        <f>G20+F20</f>
        <v>456</v>
      </c>
      <c r="I20" s="61">
        <f>1000*(H20)/MAX(H20:H24)</f>
        <v>1000</v>
      </c>
      <c r="J20" s="38"/>
      <c r="K20" s="14"/>
    </row>
    <row r="21" spans="2:11" ht="12.75">
      <c r="B21" s="39">
        <v>1</v>
      </c>
      <c r="C21" s="40">
        <v>26</v>
      </c>
      <c r="D21" s="41" t="s">
        <v>73</v>
      </c>
      <c r="E21" s="72" t="s">
        <v>177</v>
      </c>
      <c r="F21" s="42">
        <v>358</v>
      </c>
      <c r="G21" s="43">
        <v>80</v>
      </c>
      <c r="H21" s="62">
        <f>G21+F21</f>
        <v>438</v>
      </c>
      <c r="I21" s="61">
        <f>1000*(H21)/MAX(H20:H24)</f>
        <v>960.5263157894736</v>
      </c>
      <c r="J21" s="43"/>
      <c r="K21" s="14"/>
    </row>
    <row r="22" spans="2:11" ht="12.75">
      <c r="B22" s="39">
        <v>6</v>
      </c>
      <c r="C22" s="52">
        <v>31</v>
      </c>
      <c r="D22" s="53" t="s">
        <v>130</v>
      </c>
      <c r="E22" s="72" t="s">
        <v>195</v>
      </c>
      <c r="F22" s="42">
        <v>356</v>
      </c>
      <c r="G22" s="43">
        <v>80</v>
      </c>
      <c r="H22" s="62">
        <f>G22+F22</f>
        <v>436</v>
      </c>
      <c r="I22" s="61">
        <f>1000*(H22)/MAX(H20:H24)</f>
        <v>956.140350877193</v>
      </c>
      <c r="J22" s="43"/>
      <c r="K22" s="14"/>
    </row>
    <row r="23" spans="2:11" ht="12.75">
      <c r="B23" s="39">
        <v>7</v>
      </c>
      <c r="C23" s="45">
        <v>34</v>
      </c>
      <c r="D23" s="46" t="s">
        <v>90</v>
      </c>
      <c r="E23" s="72" t="s">
        <v>187</v>
      </c>
      <c r="F23" s="42">
        <v>352</v>
      </c>
      <c r="G23" s="43">
        <v>60</v>
      </c>
      <c r="H23" s="62">
        <f>G23+F23</f>
        <v>412</v>
      </c>
      <c r="I23" s="61">
        <f>1000*(H23)/MAX(H20:H24)</f>
        <v>903.5087719298245</v>
      </c>
      <c r="J23" s="43"/>
      <c r="K23" s="14"/>
    </row>
    <row r="24" spans="2:11" ht="13.5" thickBot="1">
      <c r="B24" s="47">
        <v>8</v>
      </c>
      <c r="C24" s="48">
        <v>8</v>
      </c>
      <c r="D24" s="49" t="s">
        <v>131</v>
      </c>
      <c r="E24" s="73" t="s">
        <v>162</v>
      </c>
      <c r="F24" s="50">
        <v>319</v>
      </c>
      <c r="G24" s="51">
        <v>0</v>
      </c>
      <c r="H24" s="64">
        <f>G24+F24</f>
        <v>319</v>
      </c>
      <c r="I24" s="87">
        <f>1000*(H24)/MAX(H20:H24)</f>
        <v>699.561403508772</v>
      </c>
      <c r="J24" s="51"/>
      <c r="K24" s="14"/>
    </row>
  </sheetData>
  <sheetProtection/>
  <mergeCells count="5">
    <mergeCell ref="A6:J6"/>
    <mergeCell ref="A2:J2"/>
    <mergeCell ref="A3:J3"/>
    <mergeCell ref="A4:J4"/>
    <mergeCell ref="A5:J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Yura</dc:creator>
  <cp:keywords/>
  <dc:description/>
  <cp:lastModifiedBy>Leszek Małmyga</cp:lastModifiedBy>
  <cp:lastPrinted>2011-07-26T17:07:37Z</cp:lastPrinted>
  <dcterms:created xsi:type="dcterms:W3CDTF">2002-09-19T18:32:59Z</dcterms:created>
  <dcterms:modified xsi:type="dcterms:W3CDTF">2011-07-27T06:24:53Z</dcterms:modified>
  <cp:category/>
  <cp:version/>
  <cp:contentType/>
  <cp:contentStatus/>
</cp:coreProperties>
</file>