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itle page" sheetId="1" r:id="rId1"/>
    <sheet name="S4A" sheetId="2" r:id="rId2"/>
    <sheet name="S6A" sheetId="3" r:id="rId3"/>
    <sheet name="S7" sheetId="4" r:id="rId4"/>
    <sheet name="S8EP" sheetId="5" r:id="rId5"/>
    <sheet name="S9A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<sst xmlns="http://schemas.openxmlformats.org/spreadsheetml/2006/main" count="534" uniqueCount="189">
  <si>
    <t xml:space="preserve">Aero klub "Sremska Mitrovica" </t>
  </si>
  <si>
    <t xml:space="preserve">    th</t>
  </si>
  <si>
    <t>11  SIRMIUM CUP</t>
  </si>
  <si>
    <t xml:space="preserve">        WORLD CUP</t>
  </si>
  <si>
    <t xml:space="preserve">                    Individual Classification</t>
  </si>
  <si>
    <t>Table of Results</t>
  </si>
  <si>
    <t>Wind Speed: V = 0 - 0 m/s</t>
  </si>
  <si>
    <t xml:space="preserve">No </t>
  </si>
  <si>
    <t>Start №</t>
  </si>
  <si>
    <t>Name</t>
  </si>
  <si>
    <t>FAI Licence</t>
  </si>
  <si>
    <t>Country code</t>
  </si>
  <si>
    <t>Round 1</t>
  </si>
  <si>
    <t>Round 2</t>
  </si>
  <si>
    <t>Round 3</t>
  </si>
  <si>
    <t>Total</t>
  </si>
  <si>
    <t>fly-off 1</t>
  </si>
  <si>
    <t>fly-off 2</t>
  </si>
  <si>
    <t>Fly-off 1</t>
  </si>
  <si>
    <t>Fly-off 2</t>
  </si>
  <si>
    <t>Placing</t>
  </si>
  <si>
    <t>rus-0951</t>
  </si>
  <si>
    <t xml:space="preserve">Jenko Marjan </t>
  </si>
  <si>
    <t>s527016</t>
  </si>
  <si>
    <t xml:space="preserve">Katanic Zoran </t>
  </si>
  <si>
    <t>s008</t>
  </si>
  <si>
    <t xml:space="preserve">Katanic Radojica </t>
  </si>
  <si>
    <t>s009</t>
  </si>
  <si>
    <t xml:space="preserve">Makuc Alja </t>
  </si>
  <si>
    <t>s523031</t>
  </si>
  <si>
    <t xml:space="preserve">Atanasoski Zoran </t>
  </si>
  <si>
    <t>s152</t>
  </si>
  <si>
    <t xml:space="preserve">Bardis Vassilis </t>
  </si>
  <si>
    <t>f-2648</t>
  </si>
  <si>
    <t xml:space="preserve">Stoyanov Tosko </t>
  </si>
  <si>
    <t xml:space="preserve">Petrovic Mihailo </t>
  </si>
  <si>
    <t>s667</t>
  </si>
  <si>
    <t xml:space="preserve">Cipcic Vladimir </t>
  </si>
  <si>
    <t>s049</t>
  </si>
  <si>
    <t xml:space="preserve">Jenko Uros </t>
  </si>
  <si>
    <t>S527015</t>
  </si>
  <si>
    <t xml:space="preserve">Josopovic Zivan </t>
  </si>
  <si>
    <t>s044</t>
  </si>
  <si>
    <t xml:space="preserve">Volarevic Luka </t>
  </si>
  <si>
    <t>s670</t>
  </si>
  <si>
    <t xml:space="preserve">Vidos George </t>
  </si>
  <si>
    <t>f-2649</t>
  </si>
  <si>
    <t xml:space="preserve">Yordanov Plamen </t>
  </si>
  <si>
    <t xml:space="preserve">Lekov Boris </t>
  </si>
  <si>
    <t xml:space="preserve">Cvitic Tomislav </t>
  </si>
  <si>
    <t xml:space="preserve">Deheljan Delorija </t>
  </si>
  <si>
    <t>s628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</si>
  <si>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</si>
  <si>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 xml:space="preserve">                                               </t>
  </si>
  <si>
    <t>FAI jury</t>
  </si>
  <si>
    <t>Class S4A - Boost Glider Duration</t>
  </si>
  <si>
    <t>Event Director:</t>
  </si>
  <si>
    <t>Slobodan Maksic (SRB)</t>
  </si>
  <si>
    <t>Branislav Krcedinac (SRB)</t>
  </si>
  <si>
    <t>Stanisa Petrovic (MKD)</t>
  </si>
  <si>
    <t>Srdjan Pelagic (SRB)</t>
  </si>
  <si>
    <t>Andrija Ducak (SRB)</t>
  </si>
  <si>
    <t>RUS</t>
  </si>
  <si>
    <t>SLO</t>
  </si>
  <si>
    <t>SRB</t>
  </si>
  <si>
    <t>MKD</t>
  </si>
  <si>
    <t>GRE</t>
  </si>
  <si>
    <t>BUL</t>
  </si>
  <si>
    <t>CRO</t>
  </si>
  <si>
    <t xml:space="preserve">Poltavets Gennadiy </t>
  </si>
  <si>
    <t>Air Temp: T = 30 C - 35 C</t>
  </si>
  <si>
    <t>Wind Speed: V = 0 - 1 m/s</t>
  </si>
  <si>
    <t>Slo</t>
  </si>
  <si>
    <t>s527026</t>
  </si>
  <si>
    <t xml:space="preserve">Zgajner Matjan </t>
  </si>
  <si>
    <t>Mkd</t>
  </si>
  <si>
    <t>Srb</t>
  </si>
  <si>
    <t>s003</t>
  </si>
  <si>
    <t xml:space="preserve">Stancevic Miroslav </t>
  </si>
  <si>
    <t>s209</t>
  </si>
  <si>
    <t xml:space="preserve">Georgijevski George </t>
  </si>
  <si>
    <t xml:space="preserve">Josipovic Zivan </t>
  </si>
  <si>
    <t>Cro</t>
  </si>
  <si>
    <t xml:space="preserve">Cvitic Tomislava </t>
  </si>
  <si>
    <t>Gre</t>
  </si>
  <si>
    <t xml:space="preserve">Krcedinac Branislav </t>
  </si>
  <si>
    <t>s531</t>
  </si>
  <si>
    <t xml:space="preserve">Timotijevic Goran </t>
  </si>
  <si>
    <t>Bul</t>
  </si>
  <si>
    <t>Rus</t>
  </si>
  <si>
    <t xml:space="preserve">Poltavets Gennady </t>
  </si>
  <si>
    <t>o-063</t>
  </si>
  <si>
    <t xml:space="preserve">Petrovic Djordje </t>
  </si>
  <si>
    <t>s692</t>
  </si>
  <si>
    <t xml:space="preserve">Mitrovic Nemanja </t>
  </si>
  <si>
    <t>s527025</t>
  </si>
  <si>
    <t xml:space="preserve">Zgajner Mitja </t>
  </si>
  <si>
    <t xml:space="preserve">S6A - Streamer Duration </t>
  </si>
  <si>
    <t>Individual Classification</t>
  </si>
  <si>
    <t xml:space="preserve"> Results Table</t>
  </si>
  <si>
    <t>No</t>
  </si>
  <si>
    <t>Prototype</t>
  </si>
  <si>
    <t>Scale/No stages</t>
  </si>
  <si>
    <t>Static points</t>
  </si>
  <si>
    <t>Flight 1</t>
  </si>
  <si>
    <t>Flight 2</t>
  </si>
  <si>
    <t>Flight 3</t>
  </si>
  <si>
    <t>Better Flight</t>
  </si>
  <si>
    <t>Sarurn 1b 205</t>
  </si>
  <si>
    <t xml:space="preserve">Stancevic Dejan </t>
  </si>
  <si>
    <t>s677</t>
  </si>
  <si>
    <t>Ariane 3</t>
  </si>
  <si>
    <t>Niketomahawk  12</t>
  </si>
  <si>
    <t>Nike Taurus</t>
  </si>
  <si>
    <t xml:space="preserve">Stancevic Branka </t>
  </si>
  <si>
    <t>s680</t>
  </si>
  <si>
    <t>Patriot</t>
  </si>
  <si>
    <t>ce</t>
  </si>
  <si>
    <r>
      <t>Range Safety Officer</t>
    </r>
    <r>
      <rPr>
        <u val="single"/>
        <sz val="9"/>
        <color indexed="8"/>
        <rFont val="Calibri"/>
        <family val="2"/>
      </rPr>
      <t xml:space="preserve">                                        </t>
    </r>
  </si>
  <si>
    <t xml:space="preserve">__________________   </t>
  </si>
  <si>
    <t>Miodrag Cipcic (SRB)</t>
  </si>
  <si>
    <t>Dragan Jevtic (SRB)</t>
  </si>
  <si>
    <t>Nikola Cvjeticanin (SRB)</t>
  </si>
  <si>
    <t>Air Temperature:  25 C</t>
  </si>
  <si>
    <t>Wind Speed:    2 - 5 m/s</t>
  </si>
  <si>
    <t xml:space="preserve"> Class S7 - Scale Models</t>
  </si>
  <si>
    <r>
      <t>11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 SIRMIUM CUP</t>
    </r>
  </si>
  <si>
    <r>
      <t>11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SIRMIUM CUP</t>
    </r>
  </si>
  <si>
    <r>
      <t>11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 SIRMIUM CUP</t>
    </r>
  </si>
  <si>
    <t>18 June, 2011</t>
  </si>
  <si>
    <t>19 June, 2011</t>
  </si>
  <si>
    <r>
      <t>19</t>
    </r>
    <r>
      <rPr>
        <vertAlign val="superscript"/>
        <sz val="8"/>
        <color indexed="8"/>
        <rFont val="Calibri"/>
        <family val="2"/>
      </rPr>
      <t>th</t>
    </r>
    <r>
      <rPr>
        <sz val="8"/>
        <color indexed="8"/>
        <rFont val="Calibri"/>
        <family val="2"/>
      </rPr>
      <t xml:space="preserve"> June, 2011</t>
    </r>
  </si>
  <si>
    <t>St. No</t>
  </si>
  <si>
    <t>Competitor</t>
  </si>
  <si>
    <t>Licence</t>
  </si>
  <si>
    <t>I ROUND</t>
  </si>
  <si>
    <t>II ROUND</t>
  </si>
  <si>
    <t>III ROUND</t>
  </si>
  <si>
    <t>RESULT</t>
  </si>
  <si>
    <t>Katanic Zoran</t>
  </si>
  <si>
    <t>Zgajner Matjan</t>
  </si>
  <si>
    <t>Todorov Angel</t>
  </si>
  <si>
    <t>Zgajner Mitja</t>
  </si>
  <si>
    <t>Cipcic Vladimir</t>
  </si>
  <si>
    <t>FINAL ROUND</t>
  </si>
  <si>
    <t>Country</t>
  </si>
  <si>
    <t>FINAL</t>
  </si>
  <si>
    <t>Slovenia</t>
  </si>
  <si>
    <t>Bulgaria</t>
  </si>
  <si>
    <t>Serbia</t>
  </si>
  <si>
    <t>Flight (sec)</t>
  </si>
  <si>
    <t>Landing (cm)</t>
  </si>
  <si>
    <t>Flight (pts)</t>
  </si>
  <si>
    <t>Landing (pts)</t>
  </si>
  <si>
    <t>Class S8E/P - RC Rocket Glider Precision Landing</t>
  </si>
  <si>
    <t xml:space="preserve">Range Safety Officer  ___________                                       </t>
  </si>
  <si>
    <t>Event Director: _________________</t>
  </si>
  <si>
    <t>Total (pts)</t>
  </si>
  <si>
    <t>Plac-ing</t>
  </si>
  <si>
    <t>SRB - s008</t>
  </si>
  <si>
    <t>SLO-s527026</t>
  </si>
  <si>
    <t>BUL - 579</t>
  </si>
  <si>
    <t>SLO-s527025</t>
  </si>
  <si>
    <t>SRB - s049</t>
  </si>
  <si>
    <t>Class S9A - Gyrocopter Duration</t>
  </si>
  <si>
    <t>Scale Judges</t>
  </si>
  <si>
    <t>AERONAUTICAL UNION OF SERBIA</t>
  </si>
  <si>
    <t>and</t>
  </si>
  <si>
    <t>Aero Club "Sremska Mitrovica" - Sremska Mitrovica (Serbia)</t>
  </si>
  <si>
    <t>FAI OPEN INTERNATIONAL SPACE MODELLING COMPETITION</t>
  </si>
  <si>
    <t>Space Models World Cup</t>
  </si>
  <si>
    <t>FINAL RESULTS</t>
  </si>
  <si>
    <t>CONTEST OFFICIALS:</t>
  </si>
  <si>
    <t>Contest Director: Branislav Krcedinac (SRB)</t>
  </si>
  <si>
    <t>Range Safety Officer: Slobodan Maksic (SRB)</t>
  </si>
  <si>
    <t xml:space="preserve"> </t>
  </si>
  <si>
    <t>Srdjan Pelagic (SRB), Member</t>
  </si>
  <si>
    <t>Andrija Ducak (SRB), Member</t>
  </si>
  <si>
    <t>Sporting Airfield "Veliki Radinci" - Sremska Mitrovica (Serbia)</t>
  </si>
  <si>
    <t>18 - 19 June, 2011</t>
  </si>
  <si>
    <t>Jury Members:            Stanisa Petrovic (MKD), President</t>
  </si>
  <si>
    <r>
      <t>11</t>
    </r>
    <r>
      <rPr>
        <b/>
        <vertAlign val="superscript"/>
        <sz val="22"/>
        <rFont val="Times New Roman"/>
        <family val="1"/>
      </rPr>
      <t>TH</t>
    </r>
    <r>
      <rPr>
        <b/>
        <sz val="22"/>
        <rFont val="Times New Roman"/>
        <family val="1"/>
      </rPr>
      <t xml:space="preserve">  SIRMIUM CUP</t>
    </r>
  </si>
  <si>
    <t>Air Temperature: 25 C</t>
  </si>
  <si>
    <t>Wind Speed: 2 - 5 m/s</t>
  </si>
  <si>
    <t>Weather:  Sunny</t>
  </si>
  <si>
    <t>Air Temp: T = 35 C , Sunny</t>
  </si>
  <si>
    <t>Weather: Partly cludy</t>
  </si>
  <si>
    <t>Weather: Partly cloudy</t>
  </si>
  <si>
    <t>Air Temp: T = 35 C / Sunny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</si>
</sst>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\.m\.yyyy;@"/>
  </numFmts>
  <fonts count="8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color indexed="8"/>
      <name val="Copperplate Gothic Bold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opperplate Gothic Bold"/>
      <family val="2"/>
    </font>
    <font>
      <b/>
      <vertAlign val="superscript"/>
      <sz val="18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8"/>
      <color indexed="8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9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>
      <alignment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left"/>
      <protection hidden="1"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0" fontId="0" fillId="33" borderId="23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21" xfId="0" applyFont="1" applyBorder="1" applyAlignment="1">
      <alignment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5" xfId="0" applyFont="1" applyBorder="1" applyAlignment="1">
      <alignment/>
    </xf>
    <xf numFmtId="0" fontId="0" fillId="0" borderId="26" xfId="0" applyNumberFormat="1" applyFont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left"/>
      <protection hidden="1"/>
    </xf>
    <xf numFmtId="49" fontId="0" fillId="0" borderId="27" xfId="0" applyNumberFormat="1" applyFont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9" xfId="0" applyFont="1" applyFill="1" applyBorder="1" applyAlignment="1" applyProtection="1">
      <alignment horizontal="center"/>
      <protection hidden="1"/>
    </xf>
    <xf numFmtId="0" fontId="0" fillId="33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28" xfId="0" applyFont="1" applyBorder="1" applyAlignment="1">
      <alignment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2" xfId="0" applyNumberFormat="1" applyFont="1" applyFill="1" applyBorder="1" applyAlignment="1" applyProtection="1">
      <alignment horizontal="center"/>
      <protection hidden="1"/>
    </xf>
    <xf numFmtId="0" fontId="0" fillId="0" borderId="26" xfId="0" applyNumberFormat="1" applyFont="1" applyBorder="1" applyAlignment="1" applyProtection="1">
      <alignment horizontal="left"/>
      <protection hidden="1"/>
    </xf>
    <xf numFmtId="49" fontId="0" fillId="0" borderId="2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72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 applyProtection="1">
      <alignment/>
      <protection hidden="1"/>
    </xf>
    <xf numFmtId="0" fontId="0" fillId="33" borderId="34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49" fontId="0" fillId="0" borderId="26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 horizontal="center"/>
      <protection hidden="1"/>
    </xf>
    <xf numFmtId="0" fontId="8" fillId="0" borderId="36" xfId="0" applyFont="1" applyFill="1" applyBorder="1" applyAlignment="1" applyProtection="1">
      <alignment horizontal="center"/>
      <protection hidden="1"/>
    </xf>
    <xf numFmtId="0" fontId="8" fillId="0" borderId="35" xfId="0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Fill="1" applyBorder="1" applyAlignment="1" applyProtection="1">
      <alignment horizontal="left"/>
      <protection hidden="1"/>
    </xf>
    <xf numFmtId="0" fontId="0" fillId="0" borderId="40" xfId="0" applyNumberFormat="1" applyFont="1" applyBorder="1" applyAlignment="1" applyProtection="1">
      <alignment horizontal="center"/>
      <protection hidden="1"/>
    </xf>
    <xf numFmtId="0" fontId="0" fillId="0" borderId="33" xfId="0" applyFont="1" applyBorder="1" applyAlignment="1">
      <alignment/>
    </xf>
    <xf numFmtId="0" fontId="0" fillId="33" borderId="41" xfId="0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13" fillId="33" borderId="13" xfId="0" applyFont="1" applyFill="1" applyBorder="1" applyAlignment="1" applyProtection="1">
      <alignment horizontal="center" vertical="center" wrapText="1"/>
      <protection hidden="1"/>
    </xf>
    <xf numFmtId="0" fontId="13" fillId="33" borderId="14" xfId="0" applyFont="1" applyFill="1" applyBorder="1" applyAlignment="1" applyProtection="1">
      <alignment horizontal="center" vertical="center" wrapText="1"/>
      <protection hidden="1"/>
    </xf>
    <xf numFmtId="0" fontId="15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 wrapText="1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42" xfId="0" applyFont="1" applyFill="1" applyBorder="1" applyAlignment="1" applyProtection="1">
      <alignment horizontal="center" vertical="center" wrapText="1"/>
      <protection hidden="1"/>
    </xf>
    <xf numFmtId="0" fontId="17" fillId="33" borderId="43" xfId="0" applyFont="1" applyFill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/>
      <protection hidden="1"/>
    </xf>
    <xf numFmtId="0" fontId="13" fillId="0" borderId="20" xfId="0" applyNumberFormat="1" applyFont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left"/>
      <protection hidden="1"/>
    </xf>
    <xf numFmtId="49" fontId="13" fillId="0" borderId="21" xfId="0" applyNumberFormat="1" applyFont="1" applyBorder="1" applyAlignment="1">
      <alignment horizontal="center"/>
    </xf>
    <xf numFmtId="0" fontId="13" fillId="0" borderId="21" xfId="0" applyFont="1" applyFill="1" applyBorder="1" applyAlignment="1" applyProtection="1">
      <alignment horizontal="center"/>
      <protection hidden="1"/>
    </xf>
    <xf numFmtId="0" fontId="13" fillId="0" borderId="23" xfId="0" applyFont="1" applyFill="1" applyBorder="1" applyAlignment="1" applyProtection="1">
      <alignment horizontal="center"/>
      <protection hidden="1"/>
    </xf>
    <xf numFmtId="0" fontId="17" fillId="0" borderId="24" xfId="0" applyFont="1" applyFill="1" applyBorder="1" applyAlignment="1" applyProtection="1">
      <alignment horizontal="center"/>
      <protection hidden="1"/>
    </xf>
    <xf numFmtId="0" fontId="17" fillId="0" borderId="44" xfId="0" applyFont="1" applyFill="1" applyBorder="1" applyAlignment="1" applyProtection="1">
      <alignment horizontal="center"/>
      <protection hidden="1"/>
    </xf>
    <xf numFmtId="0" fontId="17" fillId="0" borderId="21" xfId="0" applyNumberFormat="1" applyFont="1" applyFill="1" applyBorder="1" applyAlignment="1" applyProtection="1">
      <alignment horizontal="center"/>
      <protection hidden="1"/>
    </xf>
    <xf numFmtId="0" fontId="17" fillId="33" borderId="45" xfId="0" applyNumberFormat="1" applyFont="1" applyFill="1" applyBorder="1" applyAlignment="1" applyProtection="1">
      <alignment horizontal="center"/>
      <protection hidden="1"/>
    </xf>
    <xf numFmtId="0" fontId="13" fillId="33" borderId="23" xfId="0" applyFont="1" applyFill="1" applyBorder="1" applyAlignment="1">
      <alignment horizontal="center"/>
    </xf>
    <xf numFmtId="0" fontId="17" fillId="34" borderId="46" xfId="0" applyFont="1" applyFill="1" applyBorder="1" applyAlignment="1" applyProtection="1">
      <alignment horizontal="center"/>
      <protection hidden="1"/>
    </xf>
    <xf numFmtId="0" fontId="13" fillId="0" borderId="25" xfId="0" applyNumberFormat="1" applyFont="1" applyBorder="1" applyAlignment="1" applyProtection="1">
      <alignment horizontal="center"/>
      <protection hidden="1"/>
    </xf>
    <xf numFmtId="0" fontId="13" fillId="0" borderId="26" xfId="0" applyNumberFormat="1" applyFont="1" applyBorder="1" applyAlignment="1" applyProtection="1">
      <alignment horizontal="center"/>
      <protection hidden="1"/>
    </xf>
    <xf numFmtId="0" fontId="13" fillId="0" borderId="26" xfId="0" applyFont="1" applyFill="1" applyBorder="1" applyAlignment="1" applyProtection="1">
      <alignment horizontal="left"/>
      <protection hidden="1"/>
    </xf>
    <xf numFmtId="49" fontId="13" fillId="0" borderId="27" xfId="0" applyNumberFormat="1" applyFont="1" applyBorder="1" applyAlignment="1">
      <alignment horizontal="center"/>
    </xf>
    <xf numFmtId="0" fontId="13" fillId="0" borderId="28" xfId="0" applyFont="1" applyFill="1" applyBorder="1" applyAlignment="1" applyProtection="1">
      <alignment horizontal="center"/>
      <protection hidden="1"/>
    </xf>
    <xf numFmtId="0" fontId="13" fillId="0" borderId="30" xfId="0" applyFont="1" applyFill="1" applyBorder="1" applyAlignment="1" applyProtection="1">
      <alignment horizontal="center"/>
      <protection hidden="1"/>
    </xf>
    <xf numFmtId="0" fontId="17" fillId="0" borderId="31" xfId="0" applyFont="1" applyFill="1" applyBorder="1" applyAlignment="1" applyProtection="1">
      <alignment horizontal="center"/>
      <protection hidden="1"/>
    </xf>
    <xf numFmtId="0" fontId="17" fillId="0" borderId="47" xfId="0" applyFont="1" applyFill="1" applyBorder="1" applyAlignment="1" applyProtection="1">
      <alignment horizontal="center"/>
      <protection hidden="1"/>
    </xf>
    <xf numFmtId="0" fontId="17" fillId="0" borderId="28" xfId="0" applyNumberFormat="1" applyFont="1" applyFill="1" applyBorder="1" applyAlignment="1" applyProtection="1">
      <alignment horizontal="center"/>
      <protection hidden="1"/>
    </xf>
    <xf numFmtId="0" fontId="17" fillId="33" borderId="48" xfId="0" applyNumberFormat="1" applyFont="1" applyFill="1" applyBorder="1" applyAlignment="1" applyProtection="1">
      <alignment horizontal="center"/>
      <protection hidden="1"/>
    </xf>
    <xf numFmtId="0" fontId="13" fillId="33" borderId="30" xfId="0" applyFont="1" applyFill="1" applyBorder="1" applyAlignment="1">
      <alignment horizontal="center"/>
    </xf>
    <xf numFmtId="0" fontId="17" fillId="34" borderId="49" xfId="0" applyFont="1" applyFill="1" applyBorder="1" applyAlignment="1" applyProtection="1">
      <alignment horizontal="center"/>
      <protection hidden="1"/>
    </xf>
    <xf numFmtId="0" fontId="13" fillId="0" borderId="50" xfId="0" applyNumberFormat="1" applyFont="1" applyBorder="1" applyAlignment="1" applyProtection="1">
      <alignment horizontal="center"/>
      <protection hidden="1"/>
    </xf>
    <xf numFmtId="0" fontId="13" fillId="0" borderId="51" xfId="0" applyNumberFormat="1" applyFont="1" applyBorder="1" applyAlignment="1" applyProtection="1">
      <alignment horizontal="center"/>
      <protection hidden="1"/>
    </xf>
    <xf numFmtId="0" fontId="13" fillId="0" borderId="52" xfId="0" applyNumberFormat="1" applyFont="1" applyBorder="1" applyAlignment="1" applyProtection="1">
      <alignment horizontal="center"/>
      <protection hidden="1"/>
    </xf>
    <xf numFmtId="0" fontId="13" fillId="0" borderId="52" xfId="0" applyFont="1" applyFill="1" applyBorder="1" applyAlignment="1" applyProtection="1">
      <alignment horizontal="left"/>
      <protection hidden="1"/>
    </xf>
    <xf numFmtId="49" fontId="13" fillId="0" borderId="53" xfId="0" applyNumberFormat="1" applyFont="1" applyBorder="1" applyAlignment="1">
      <alignment horizontal="center"/>
    </xf>
    <xf numFmtId="0" fontId="13" fillId="0" borderId="54" xfId="0" applyFont="1" applyFill="1" applyBorder="1" applyAlignment="1" applyProtection="1">
      <alignment horizontal="center"/>
      <protection hidden="1"/>
    </xf>
    <xf numFmtId="0" fontId="13" fillId="0" borderId="55" xfId="0" applyFont="1" applyFill="1" applyBorder="1" applyAlignment="1" applyProtection="1">
      <alignment horizontal="center"/>
      <protection hidden="1"/>
    </xf>
    <xf numFmtId="0" fontId="17" fillId="0" borderId="56" xfId="0" applyFont="1" applyFill="1" applyBorder="1" applyAlignment="1" applyProtection="1">
      <alignment horizontal="center"/>
      <protection hidden="1"/>
    </xf>
    <xf numFmtId="0" fontId="17" fillId="0" borderId="57" xfId="0" applyFont="1" applyFill="1" applyBorder="1" applyAlignment="1" applyProtection="1">
      <alignment horizontal="center"/>
      <protection hidden="1"/>
    </xf>
    <xf numFmtId="0" fontId="17" fillId="0" borderId="54" xfId="0" applyNumberFormat="1" applyFont="1" applyFill="1" applyBorder="1" applyAlignment="1" applyProtection="1">
      <alignment horizontal="center"/>
      <protection hidden="1"/>
    </xf>
    <xf numFmtId="0" fontId="17" fillId="33" borderId="58" xfId="0" applyNumberFormat="1" applyFont="1" applyFill="1" applyBorder="1" applyAlignment="1" applyProtection="1">
      <alignment horizontal="center"/>
      <protection hidden="1"/>
    </xf>
    <xf numFmtId="0" fontId="13" fillId="33" borderId="55" xfId="0" applyFont="1" applyFill="1" applyBorder="1" applyAlignment="1">
      <alignment horizontal="center"/>
    </xf>
    <xf numFmtId="0" fontId="17" fillId="34" borderId="59" xfId="0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50" xfId="0" applyFont="1" applyBorder="1" applyAlignment="1">
      <alignment horizontal="center"/>
    </xf>
    <xf numFmtId="0" fontId="23" fillId="0" borderId="60" xfId="0" applyNumberFormat="1" applyFont="1" applyBorder="1" applyAlignment="1" applyProtection="1">
      <alignment horizontal="center"/>
      <protection hidden="1"/>
    </xf>
    <xf numFmtId="0" fontId="23" fillId="0" borderId="60" xfId="0" applyFont="1" applyFill="1" applyBorder="1" applyAlignment="1" applyProtection="1">
      <alignment horizontal="left"/>
      <protection hidden="1"/>
    </xf>
    <xf numFmtId="0" fontId="23" fillId="0" borderId="19" xfId="0" applyFont="1" applyBorder="1" applyAlignment="1">
      <alignment/>
    </xf>
    <xf numFmtId="1" fontId="23" fillId="33" borderId="22" xfId="0" applyNumberFormat="1" applyFont="1" applyFill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6" xfId="0" applyNumberFormat="1" applyFont="1" applyBorder="1" applyAlignment="1" applyProtection="1">
      <alignment horizontal="center"/>
      <protection hidden="1"/>
    </xf>
    <xf numFmtId="0" fontId="23" fillId="0" borderId="26" xfId="0" applyFont="1" applyFill="1" applyBorder="1" applyAlignment="1" applyProtection="1">
      <alignment horizontal="left"/>
      <protection hidden="1"/>
    </xf>
    <xf numFmtId="0" fontId="23" fillId="0" borderId="28" xfId="0" applyFont="1" applyBorder="1" applyAlignment="1">
      <alignment/>
    </xf>
    <xf numFmtId="0" fontId="23" fillId="0" borderId="25" xfId="0" applyFont="1" applyBorder="1" applyAlignment="1">
      <alignment/>
    </xf>
    <xf numFmtId="1" fontId="23" fillId="33" borderId="29" xfId="0" applyNumberFormat="1" applyFont="1" applyFill="1" applyBorder="1" applyAlignment="1">
      <alignment/>
    </xf>
    <xf numFmtId="49" fontId="23" fillId="0" borderId="27" xfId="0" applyNumberFormat="1" applyFont="1" applyBorder="1" applyAlignment="1">
      <alignment horizontal="left"/>
    </xf>
    <xf numFmtId="0" fontId="23" fillId="0" borderId="51" xfId="0" applyFont="1" applyBorder="1" applyAlignment="1">
      <alignment horizontal="center"/>
    </xf>
    <xf numFmtId="0" fontId="23" fillId="0" borderId="52" xfId="0" applyNumberFormat="1" applyFont="1" applyBorder="1" applyAlignment="1" applyProtection="1">
      <alignment horizontal="center"/>
      <protection hidden="1"/>
    </xf>
    <xf numFmtId="0" fontId="23" fillId="0" borderId="52" xfId="0" applyFont="1" applyFill="1" applyBorder="1" applyAlignment="1" applyProtection="1">
      <alignment horizontal="left"/>
      <protection hidden="1"/>
    </xf>
    <xf numFmtId="0" fontId="23" fillId="0" borderId="54" xfId="0" applyFont="1" applyBorder="1" applyAlignment="1">
      <alignment/>
    </xf>
    <xf numFmtId="0" fontId="23" fillId="0" borderId="51" xfId="0" applyFont="1" applyBorder="1" applyAlignment="1">
      <alignment/>
    </xf>
    <xf numFmtId="1" fontId="23" fillId="33" borderId="61" xfId="0" applyNumberFormat="1" applyFont="1" applyFill="1" applyBorder="1" applyAlignment="1">
      <alignment/>
    </xf>
    <xf numFmtId="0" fontId="23" fillId="0" borderId="29" xfId="0" applyFont="1" applyBorder="1" applyAlignment="1">
      <alignment/>
    </xf>
    <xf numFmtId="1" fontId="23" fillId="0" borderId="28" xfId="0" applyNumberFormat="1" applyFont="1" applyBorder="1" applyAlignment="1">
      <alignment/>
    </xf>
    <xf numFmtId="1" fontId="23" fillId="0" borderId="26" xfId="0" applyNumberFormat="1" applyFont="1" applyFill="1" applyBorder="1" applyAlignment="1">
      <alignment/>
    </xf>
    <xf numFmtId="0" fontId="23" fillId="0" borderId="62" xfId="0" applyFont="1" applyBorder="1" applyAlignment="1">
      <alignment/>
    </xf>
    <xf numFmtId="0" fontId="23" fillId="0" borderId="61" xfId="0" applyFont="1" applyBorder="1" applyAlignment="1">
      <alignment/>
    </xf>
    <xf numFmtId="1" fontId="23" fillId="0" borderId="54" xfId="0" applyNumberFormat="1" applyFont="1" applyBorder="1" applyAlignment="1">
      <alignment/>
    </xf>
    <xf numFmtId="1" fontId="23" fillId="33" borderId="62" xfId="0" applyNumberFormat="1" applyFont="1" applyFill="1" applyBorder="1" applyAlignment="1">
      <alignment/>
    </xf>
    <xf numFmtId="0" fontId="23" fillId="33" borderId="63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23" fillId="33" borderId="31" xfId="0" applyFont="1" applyFill="1" applyBorder="1" applyAlignment="1">
      <alignment/>
    </xf>
    <xf numFmtId="0" fontId="23" fillId="33" borderId="56" xfId="0" applyFont="1" applyFill="1" applyBorder="1" applyAlignment="1">
      <alignment/>
    </xf>
    <xf numFmtId="0" fontId="23" fillId="33" borderId="65" xfId="0" applyFont="1" applyFill="1" applyBorder="1" applyAlignment="1">
      <alignment horizontal="center" vertical="center"/>
    </xf>
    <xf numFmtId="0" fontId="23" fillId="0" borderId="66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69" xfId="0" applyFont="1" applyBorder="1" applyAlignment="1">
      <alignment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Border="1" applyAlignment="1">
      <alignment/>
    </xf>
    <xf numFmtId="0" fontId="23" fillId="35" borderId="0" xfId="0" applyFont="1" applyFill="1" applyBorder="1" applyAlignment="1">
      <alignment/>
    </xf>
    <xf numFmtId="1" fontId="23" fillId="35" borderId="0" xfId="0" applyNumberFormat="1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23" fillId="0" borderId="28" xfId="0" applyNumberFormat="1" applyFont="1" applyFill="1" applyBorder="1" applyAlignment="1">
      <alignment/>
    </xf>
    <xf numFmtId="1" fontId="23" fillId="36" borderId="46" xfId="0" applyNumberFormat="1" applyFont="1" applyFill="1" applyBorder="1" applyAlignment="1">
      <alignment/>
    </xf>
    <xf numFmtId="1" fontId="23" fillId="36" borderId="49" xfId="0" applyNumberFormat="1" applyFont="1" applyFill="1" applyBorder="1" applyAlignment="1">
      <alignment/>
    </xf>
    <xf numFmtId="1" fontId="23" fillId="36" borderId="59" xfId="0" applyNumberFormat="1" applyFont="1" applyFill="1" applyBorder="1" applyAlignment="1">
      <alignment/>
    </xf>
    <xf numFmtId="1" fontId="23" fillId="37" borderId="72" xfId="0" applyNumberFormat="1" applyFont="1" applyFill="1" applyBorder="1" applyAlignment="1">
      <alignment/>
    </xf>
    <xf numFmtId="1" fontId="23" fillId="37" borderId="73" xfId="0" applyNumberFormat="1" applyFont="1" applyFill="1" applyBorder="1" applyAlignment="1">
      <alignment/>
    </xf>
    <xf numFmtId="1" fontId="23" fillId="37" borderId="74" xfId="0" applyNumberFormat="1" applyFont="1" applyFill="1" applyBorder="1" applyAlignment="1">
      <alignment/>
    </xf>
    <xf numFmtId="0" fontId="23" fillId="0" borderId="25" xfId="0" applyFont="1" applyBorder="1" applyAlignment="1">
      <alignment horizontal="center" wrapText="1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54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33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 applyProtection="1">
      <alignment/>
      <protection hidden="1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72" fontId="6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3" fillId="33" borderId="14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33" borderId="76" xfId="0" applyFont="1" applyFill="1" applyBorder="1" applyAlignment="1">
      <alignment horizontal="center" vertical="center"/>
    </xf>
    <xf numFmtId="0" fontId="24" fillId="33" borderId="77" xfId="0" applyFont="1" applyFill="1" applyBorder="1" applyAlignment="1">
      <alignment horizontal="center" vertical="center"/>
    </xf>
    <xf numFmtId="0" fontId="24" fillId="33" borderId="78" xfId="0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 wrapText="1"/>
    </xf>
    <xf numFmtId="0" fontId="30" fillId="33" borderId="63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/>
    </xf>
    <xf numFmtId="0" fontId="2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9</xdr:row>
      <xdr:rowOff>114300</xdr:rowOff>
    </xdr:from>
    <xdr:to>
      <xdr:col>5</xdr:col>
      <xdr:colOff>219075</xdr:colOff>
      <xdr:row>16</xdr:row>
      <xdr:rowOff>85725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04975"/>
          <a:ext cx="714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3</xdr:col>
      <xdr:colOff>942975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43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3</xdr:col>
      <xdr:colOff>514350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885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J19" sqref="J19"/>
    </sheetView>
  </sheetViews>
  <sheetFormatPr defaultColWidth="9.140625" defaultRowHeight="12.75"/>
  <sheetData>
    <row r="2" spans="1:9" ht="20.25">
      <c r="A2" s="234" t="s">
        <v>166</v>
      </c>
      <c r="B2" s="234"/>
      <c r="C2" s="234"/>
      <c r="D2" s="234"/>
      <c r="E2" s="234"/>
      <c r="F2" s="234"/>
      <c r="G2" s="234"/>
      <c r="H2" s="234"/>
      <c r="I2" s="234"/>
    </row>
    <row r="3" spans="1:9" ht="12.75">
      <c r="A3" s="235" t="s">
        <v>167</v>
      </c>
      <c r="B3" s="235"/>
      <c r="C3" s="235"/>
      <c r="D3" s="235"/>
      <c r="E3" s="235"/>
      <c r="F3" s="235"/>
      <c r="G3" s="235"/>
      <c r="H3" s="235"/>
      <c r="I3" s="235"/>
    </row>
    <row r="4" spans="1:9" ht="15.75">
      <c r="A4" s="236" t="s">
        <v>168</v>
      </c>
      <c r="B4" s="236"/>
      <c r="C4" s="236"/>
      <c r="D4" s="236"/>
      <c r="E4" s="236"/>
      <c r="F4" s="236"/>
      <c r="G4" s="236"/>
      <c r="H4" s="236"/>
      <c r="I4" s="236"/>
    </row>
    <row r="5" spans="1:9" ht="12.75">
      <c r="A5" s="231"/>
      <c r="B5" s="231"/>
      <c r="C5" s="231"/>
      <c r="D5" s="231"/>
      <c r="E5" s="231"/>
      <c r="F5" s="231"/>
      <c r="G5" s="231"/>
      <c r="H5" s="231"/>
      <c r="I5" s="231"/>
    </row>
    <row r="6" spans="1:9" ht="12.75">
      <c r="A6" s="231"/>
      <c r="B6" s="231"/>
      <c r="C6" s="231"/>
      <c r="D6" s="231"/>
      <c r="E6" s="231"/>
      <c r="F6" s="231"/>
      <c r="G6" s="231"/>
      <c r="H6" s="231"/>
      <c r="I6" s="231"/>
    </row>
    <row r="7" spans="1:9" ht="12.75">
      <c r="A7" s="231"/>
      <c r="B7" s="231"/>
      <c r="C7" s="231"/>
      <c r="D7" s="231"/>
      <c r="E7" s="231"/>
      <c r="F7" s="231"/>
      <c r="G7" s="231"/>
      <c r="H7" s="231"/>
      <c r="I7" s="231"/>
    </row>
    <row r="8" spans="1:9" ht="12.75">
      <c r="A8" s="231"/>
      <c r="B8" s="231"/>
      <c r="C8" s="231"/>
      <c r="D8" s="231"/>
      <c r="E8" s="231"/>
      <c r="F8" s="231"/>
      <c r="G8" s="231"/>
      <c r="H8" s="231"/>
      <c r="I8" s="231"/>
    </row>
    <row r="9" spans="1:9" ht="12.75">
      <c r="A9" s="231"/>
      <c r="B9" s="231"/>
      <c r="C9" s="231"/>
      <c r="D9" s="231"/>
      <c r="E9" s="231"/>
      <c r="F9" s="231"/>
      <c r="G9" s="231"/>
      <c r="H9" s="231"/>
      <c r="I9" s="231"/>
    </row>
    <row r="10" spans="1:9" ht="12.75">
      <c r="A10" s="231"/>
      <c r="B10" s="231"/>
      <c r="C10" s="231"/>
      <c r="D10" s="231"/>
      <c r="E10" s="231"/>
      <c r="F10" s="231"/>
      <c r="G10" s="231"/>
      <c r="H10" s="231"/>
      <c r="I10" s="231"/>
    </row>
    <row r="11" spans="1:9" ht="12.75">
      <c r="A11" s="231"/>
      <c r="B11" s="231"/>
      <c r="C11" s="231"/>
      <c r="D11" s="231"/>
      <c r="E11" s="231"/>
      <c r="F11" s="231"/>
      <c r="G11" s="231"/>
      <c r="H11" s="231"/>
      <c r="I11" s="231"/>
    </row>
    <row r="12" spans="1:9" ht="12.75">
      <c r="A12" s="231"/>
      <c r="B12" s="231"/>
      <c r="C12" s="231"/>
      <c r="D12" s="231"/>
      <c r="E12" s="231"/>
      <c r="F12" s="231"/>
      <c r="G12" s="231"/>
      <c r="H12" s="231"/>
      <c r="I12" s="231"/>
    </row>
    <row r="13" spans="1:9" ht="12.75">
      <c r="A13" s="231"/>
      <c r="B13" s="231"/>
      <c r="C13" s="231"/>
      <c r="D13" s="231"/>
      <c r="E13" s="231"/>
      <c r="F13" s="231"/>
      <c r="G13" s="231"/>
      <c r="H13" s="231"/>
      <c r="I13" s="231"/>
    </row>
    <row r="14" spans="1:9" ht="12.75">
      <c r="A14" s="231"/>
      <c r="B14" s="231"/>
      <c r="C14" s="231"/>
      <c r="D14" s="231"/>
      <c r="E14" s="231"/>
      <c r="F14" s="231"/>
      <c r="G14" s="231"/>
      <c r="H14" s="231"/>
      <c r="I14" s="231"/>
    </row>
    <row r="15" spans="1:9" ht="12.75">
      <c r="A15" s="231"/>
      <c r="B15" s="231"/>
      <c r="C15" s="231"/>
      <c r="D15" s="231"/>
      <c r="E15" s="231"/>
      <c r="F15" s="231"/>
      <c r="G15" s="231"/>
      <c r="H15" s="231"/>
      <c r="I15" s="231"/>
    </row>
    <row r="16" spans="1:9" ht="12.75">
      <c r="A16" s="231"/>
      <c r="B16" s="231"/>
      <c r="C16" s="231"/>
      <c r="D16" s="231"/>
      <c r="E16" s="231"/>
      <c r="F16" s="231"/>
      <c r="G16" s="231"/>
      <c r="H16" s="231"/>
      <c r="I16" s="231"/>
    </row>
    <row r="17" spans="1:9" ht="12.75">
      <c r="A17" s="231"/>
      <c r="B17" s="231"/>
      <c r="C17" s="231"/>
      <c r="D17" s="231"/>
      <c r="E17" s="231"/>
      <c r="F17" s="231"/>
      <c r="G17" s="231"/>
      <c r="H17" s="231"/>
      <c r="I17" s="231"/>
    </row>
    <row r="18" spans="1:9" ht="12.75">
      <c r="A18" s="231"/>
      <c r="B18" s="231"/>
      <c r="C18" s="231"/>
      <c r="D18" s="231"/>
      <c r="E18" s="231"/>
      <c r="F18" s="231"/>
      <c r="G18" s="231"/>
      <c r="H18" s="231"/>
      <c r="I18" s="231"/>
    </row>
    <row r="19" spans="1:9" ht="12.75">
      <c r="A19" s="231"/>
      <c r="B19" s="231"/>
      <c r="C19" s="231"/>
      <c r="D19" s="231"/>
      <c r="E19" s="231"/>
      <c r="F19" s="231"/>
      <c r="G19" s="231"/>
      <c r="H19" s="231"/>
      <c r="I19" s="231"/>
    </row>
    <row r="20" spans="1:9" ht="12.75">
      <c r="A20" s="231"/>
      <c r="B20" s="231"/>
      <c r="C20" s="231"/>
      <c r="D20" s="231"/>
      <c r="E20" s="231"/>
      <c r="F20" s="231"/>
      <c r="G20" s="231"/>
      <c r="H20" s="231"/>
      <c r="I20" s="231"/>
    </row>
    <row r="21" spans="1:9" ht="12.75">
      <c r="A21" s="231"/>
      <c r="B21" s="231"/>
      <c r="C21" s="231"/>
      <c r="D21" s="231"/>
      <c r="E21" s="231"/>
      <c r="F21" s="231"/>
      <c r="G21" s="231"/>
      <c r="H21" s="231"/>
      <c r="I21" s="231"/>
    </row>
    <row r="22" spans="1:9" ht="12.75">
      <c r="A22" s="231"/>
      <c r="B22" s="231"/>
      <c r="C22" s="231"/>
      <c r="D22" s="231"/>
      <c r="E22" s="231"/>
      <c r="F22" s="231"/>
      <c r="G22" s="231"/>
      <c r="H22" s="231"/>
      <c r="I22" s="231"/>
    </row>
    <row r="23" spans="1:9" ht="15.75">
      <c r="A23" s="236" t="s">
        <v>169</v>
      </c>
      <c r="B23" s="236"/>
      <c r="C23" s="236"/>
      <c r="D23" s="236"/>
      <c r="E23" s="236"/>
      <c r="F23" s="236"/>
      <c r="G23" s="236"/>
      <c r="H23" s="236"/>
      <c r="I23" s="236"/>
    </row>
    <row r="24" spans="1:9" ht="12.75">
      <c r="A24" s="231"/>
      <c r="B24" s="231"/>
      <c r="C24" s="231"/>
      <c r="D24" s="231"/>
      <c r="E24" s="231"/>
      <c r="F24" s="231"/>
      <c r="G24" s="231"/>
      <c r="H24" s="231"/>
      <c r="I24" s="231"/>
    </row>
    <row r="25" spans="1:9" ht="12.75">
      <c r="A25" s="231"/>
      <c r="B25" s="231"/>
      <c r="C25" s="231"/>
      <c r="D25" s="231"/>
      <c r="E25" s="231"/>
      <c r="F25" s="231"/>
      <c r="G25" s="231"/>
      <c r="H25" s="231"/>
      <c r="I25" s="231"/>
    </row>
    <row r="26" spans="1:9" ht="12.75">
      <c r="A26" s="231"/>
      <c r="B26" s="231"/>
      <c r="C26" s="231"/>
      <c r="D26" s="231"/>
      <c r="E26" s="231"/>
      <c r="F26" s="231"/>
      <c r="G26" s="231"/>
      <c r="H26" s="231"/>
      <c r="I26" s="231"/>
    </row>
    <row r="27" spans="1:9" ht="12.75">
      <c r="A27" s="231"/>
      <c r="B27" s="231"/>
      <c r="C27" s="231"/>
      <c r="D27" s="231"/>
      <c r="E27" s="231"/>
      <c r="F27" s="231"/>
      <c r="G27" s="231"/>
      <c r="H27" s="231"/>
      <c r="I27" s="231"/>
    </row>
    <row r="28" spans="1:9" ht="30.75">
      <c r="A28" s="237" t="s">
        <v>181</v>
      </c>
      <c r="B28" s="237"/>
      <c r="C28" s="237"/>
      <c r="D28" s="237"/>
      <c r="E28" s="237"/>
      <c r="F28" s="237"/>
      <c r="G28" s="237"/>
      <c r="H28" s="237"/>
      <c r="I28" s="237"/>
    </row>
    <row r="29" spans="1:9" ht="20.25">
      <c r="A29" s="234" t="s">
        <v>170</v>
      </c>
      <c r="B29" s="234"/>
      <c r="C29" s="234"/>
      <c r="D29" s="234"/>
      <c r="E29" s="234"/>
      <c r="F29" s="234"/>
      <c r="G29" s="234"/>
      <c r="H29" s="234"/>
      <c r="I29" s="234"/>
    </row>
    <row r="30" spans="1:9" ht="12.75">
      <c r="A30" s="231"/>
      <c r="B30" s="231"/>
      <c r="C30" s="231"/>
      <c r="D30" s="231"/>
      <c r="E30" s="231"/>
      <c r="F30" s="231"/>
      <c r="G30" s="231"/>
      <c r="H30" s="231"/>
      <c r="I30" s="231"/>
    </row>
    <row r="31" spans="1:9" ht="12.75">
      <c r="A31" s="231"/>
      <c r="B31" s="231"/>
      <c r="C31" s="231"/>
      <c r="D31" s="231"/>
      <c r="E31" s="231"/>
      <c r="F31" s="231"/>
      <c r="G31" s="231"/>
      <c r="H31" s="231"/>
      <c r="I31" s="231"/>
    </row>
    <row r="32" spans="1:9" ht="26.25">
      <c r="A32" s="240" t="s">
        <v>171</v>
      </c>
      <c r="B32" s="240"/>
      <c r="C32" s="240"/>
      <c r="D32" s="240"/>
      <c r="E32" s="240"/>
      <c r="F32" s="240"/>
      <c r="G32" s="240"/>
      <c r="H32" s="240"/>
      <c r="I32" s="240"/>
    </row>
    <row r="33" spans="1:9" ht="12.75">
      <c r="A33" s="231"/>
      <c r="B33" s="231"/>
      <c r="C33" s="231"/>
      <c r="D33" s="231"/>
      <c r="E33" s="231"/>
      <c r="F33" s="231"/>
      <c r="G33" s="231"/>
      <c r="H33" s="231"/>
      <c r="I33" s="231"/>
    </row>
    <row r="34" spans="1:9" ht="12.75">
      <c r="A34" s="231"/>
      <c r="B34" s="231"/>
      <c r="C34" s="231"/>
      <c r="D34" s="231"/>
      <c r="E34" s="231"/>
      <c r="F34" s="231"/>
      <c r="G34" s="231"/>
      <c r="H34" s="231"/>
      <c r="I34" s="231"/>
    </row>
    <row r="35" spans="1:9" ht="15.75">
      <c r="A35" s="239" t="s">
        <v>172</v>
      </c>
      <c r="B35" s="239"/>
      <c r="C35" s="239"/>
      <c r="D35" s="239"/>
      <c r="E35" s="239"/>
      <c r="F35" s="239"/>
      <c r="G35" s="239"/>
      <c r="H35" s="239"/>
      <c r="I35" s="239"/>
    </row>
    <row r="36" spans="1:9" ht="12.75">
      <c r="A36" s="231"/>
      <c r="B36" s="231"/>
      <c r="C36" s="231"/>
      <c r="D36" s="231"/>
      <c r="E36" s="231"/>
      <c r="F36" s="231"/>
      <c r="G36" s="231"/>
      <c r="H36" s="231"/>
      <c r="I36" s="231"/>
    </row>
    <row r="37" spans="1:9" ht="15">
      <c r="A37" s="238" t="s">
        <v>173</v>
      </c>
      <c r="B37" s="238"/>
      <c r="C37" s="238"/>
      <c r="D37" s="238"/>
      <c r="E37" s="238"/>
      <c r="F37" s="238"/>
      <c r="G37" s="238"/>
      <c r="H37" s="238"/>
      <c r="I37" s="238"/>
    </row>
    <row r="38" spans="1:9" ht="15">
      <c r="A38" s="238" t="s">
        <v>174</v>
      </c>
      <c r="B38" s="238"/>
      <c r="C38" s="238"/>
      <c r="D38" s="238"/>
      <c r="E38" s="238"/>
      <c r="F38" s="238"/>
      <c r="G38" s="238"/>
      <c r="H38" s="238"/>
      <c r="I38" s="238"/>
    </row>
    <row r="39" spans="1:9" ht="15">
      <c r="A39" s="232"/>
      <c r="B39" s="232"/>
      <c r="C39" s="232"/>
      <c r="D39" s="232"/>
      <c r="E39" s="232"/>
      <c r="F39" s="232"/>
      <c r="G39" s="232"/>
      <c r="H39" s="232"/>
      <c r="I39" s="232"/>
    </row>
    <row r="40" spans="1:9" ht="15">
      <c r="A40" s="238" t="s">
        <v>180</v>
      </c>
      <c r="B40" s="238"/>
      <c r="C40" s="238"/>
      <c r="D40" s="238"/>
      <c r="E40" s="238"/>
      <c r="F40" s="238"/>
      <c r="G40" s="238"/>
      <c r="H40" s="238"/>
      <c r="I40" s="238"/>
    </row>
    <row r="41" spans="1:9" ht="15">
      <c r="A41" s="232" t="s">
        <v>175</v>
      </c>
      <c r="B41" s="232"/>
      <c r="C41" s="232"/>
      <c r="D41" s="232"/>
      <c r="E41" s="232" t="s">
        <v>176</v>
      </c>
      <c r="F41" s="232"/>
      <c r="G41" s="232"/>
      <c r="H41" s="232"/>
      <c r="I41" s="232"/>
    </row>
    <row r="42" spans="1:9" ht="15">
      <c r="A42" s="232"/>
      <c r="B42" s="232"/>
      <c r="C42" s="232"/>
      <c r="D42" s="232"/>
      <c r="E42" s="232" t="s">
        <v>177</v>
      </c>
      <c r="F42" s="232"/>
      <c r="G42" s="232"/>
      <c r="H42" s="232"/>
      <c r="I42" s="232"/>
    </row>
    <row r="43" spans="1:9" ht="12.75">
      <c r="A43" s="231"/>
      <c r="B43" s="231"/>
      <c r="C43" s="231"/>
      <c r="D43" s="231"/>
      <c r="E43" s="231"/>
      <c r="F43" s="231"/>
      <c r="G43" s="231"/>
      <c r="H43" s="231"/>
      <c r="I43" s="231"/>
    </row>
    <row r="44" spans="1:9" ht="12.75">
      <c r="A44" s="231"/>
      <c r="B44" s="231"/>
      <c r="C44" s="231"/>
      <c r="D44" s="231"/>
      <c r="E44" s="231"/>
      <c r="F44" s="231"/>
      <c r="G44" s="231"/>
      <c r="H44" s="231"/>
      <c r="I44" s="231"/>
    </row>
    <row r="45" spans="1:9" ht="12.75">
      <c r="A45" s="231"/>
      <c r="B45" s="231"/>
      <c r="C45" s="231"/>
      <c r="D45" s="231"/>
      <c r="E45" s="231"/>
      <c r="F45" s="231"/>
      <c r="G45" s="231"/>
      <c r="H45" s="231"/>
      <c r="I45" s="231"/>
    </row>
    <row r="46" spans="1:9" ht="12.75">
      <c r="A46" s="231"/>
      <c r="B46" s="231"/>
      <c r="C46" s="231"/>
      <c r="D46" s="231"/>
      <c r="E46" s="231"/>
      <c r="F46" s="231"/>
      <c r="G46" s="231"/>
      <c r="H46" s="231"/>
      <c r="I46" s="231"/>
    </row>
    <row r="47" spans="1:9" ht="12.75">
      <c r="A47" s="231"/>
      <c r="B47" s="231"/>
      <c r="C47" s="231"/>
      <c r="D47" s="231"/>
      <c r="E47" s="231"/>
      <c r="F47" s="231"/>
      <c r="G47" s="231"/>
      <c r="H47" s="231"/>
      <c r="I47" s="231"/>
    </row>
    <row r="48" spans="1:9" ht="15.75">
      <c r="A48" s="239" t="s">
        <v>178</v>
      </c>
      <c r="B48" s="239"/>
      <c r="C48" s="239"/>
      <c r="D48" s="239"/>
      <c r="E48" s="239"/>
      <c r="F48" s="239"/>
      <c r="G48" s="239"/>
      <c r="H48" s="239"/>
      <c r="I48" s="239"/>
    </row>
    <row r="49" spans="1:9" ht="12.75">
      <c r="A49" s="231"/>
      <c r="B49" s="231"/>
      <c r="C49" s="231"/>
      <c r="D49" s="231"/>
      <c r="E49" s="231"/>
      <c r="F49" s="231"/>
      <c r="G49" s="231"/>
      <c r="H49" s="231"/>
      <c r="I49" s="231"/>
    </row>
    <row r="50" spans="1:9" ht="15">
      <c r="A50" s="238" t="s">
        <v>179</v>
      </c>
      <c r="B50" s="238"/>
      <c r="C50" s="238"/>
      <c r="D50" s="238"/>
      <c r="E50" s="238"/>
      <c r="F50" s="238"/>
      <c r="G50" s="238"/>
      <c r="H50" s="238"/>
      <c r="I50" s="238"/>
    </row>
  </sheetData>
  <sheetProtection/>
  <mergeCells count="13">
    <mergeCell ref="A40:I40"/>
    <mergeCell ref="A48:I48"/>
    <mergeCell ref="A50:I50"/>
    <mergeCell ref="A32:I32"/>
    <mergeCell ref="A35:I35"/>
    <mergeCell ref="A37:I37"/>
    <mergeCell ref="A38:I38"/>
    <mergeCell ref="A2:I2"/>
    <mergeCell ref="A3:I3"/>
    <mergeCell ref="A4:I4"/>
    <mergeCell ref="A23:I23"/>
    <mergeCell ref="A28:I28"/>
    <mergeCell ref="A29:I29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B1">
      <selection activeCell="O10" sqref="O10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8.00390625" style="0" customWidth="1"/>
    <col min="6" max="6" width="7.57421875" style="0" customWidth="1"/>
    <col min="7" max="7" width="7.421875" style="0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/>
    </row>
    <row r="5" spans="5:6" ht="26.25">
      <c r="E5" s="3" t="s">
        <v>127</v>
      </c>
      <c r="F5" s="3"/>
    </row>
    <row r="6" spans="5:6" ht="17.25" customHeight="1">
      <c r="E6" s="4" t="s">
        <v>3</v>
      </c>
      <c r="F6" s="3"/>
    </row>
    <row r="7" ht="18">
      <c r="E7" s="4"/>
    </row>
    <row r="8" spans="1:14" ht="21" customHeight="1">
      <c r="A8" s="245" t="s">
        <v>4</v>
      </c>
      <c r="B8" s="245"/>
      <c r="C8" s="245"/>
      <c r="D8" s="245"/>
      <c r="E8" s="245"/>
      <c r="F8" s="245"/>
      <c r="G8" s="245"/>
      <c r="H8" s="245"/>
      <c r="I8" s="245"/>
      <c r="J8" s="246" t="s">
        <v>129</v>
      </c>
      <c r="K8" s="246"/>
      <c r="L8" s="246"/>
      <c r="M8" s="246"/>
      <c r="N8" s="246"/>
    </row>
    <row r="9" spans="1:14" ht="21" customHeight="1">
      <c r="A9" s="70"/>
      <c r="B9" s="70"/>
      <c r="C9" s="70"/>
      <c r="D9" s="70"/>
      <c r="E9" s="70"/>
      <c r="F9" s="70"/>
      <c r="G9" s="70"/>
      <c r="I9" s="233" t="s">
        <v>184</v>
      </c>
      <c r="J9" s="233"/>
      <c r="K9" s="71"/>
      <c r="L9" s="71"/>
      <c r="M9" s="71"/>
      <c r="N9" s="71"/>
    </row>
    <row r="10" spans="2:14" ht="12.75">
      <c r="B10" s="247"/>
      <c r="C10" s="247"/>
      <c r="D10" s="247"/>
      <c r="E10" s="248"/>
      <c r="F10" s="248"/>
      <c r="G10" s="248"/>
      <c r="H10" s="248"/>
      <c r="I10" s="241" t="s">
        <v>70</v>
      </c>
      <c r="J10" s="241"/>
      <c r="K10" s="241"/>
      <c r="L10" s="241"/>
      <c r="M10" s="241"/>
      <c r="N10" s="241"/>
    </row>
    <row r="11" spans="2:14" ht="18.75">
      <c r="B11" s="5"/>
      <c r="C11" s="5"/>
      <c r="D11" s="6"/>
      <c r="E11" s="249" t="s">
        <v>5</v>
      </c>
      <c r="F11" s="249"/>
      <c r="G11" s="249"/>
      <c r="H11" s="249"/>
      <c r="I11" s="241" t="s">
        <v>71</v>
      </c>
      <c r="J11" s="241"/>
      <c r="K11" s="241"/>
      <c r="L11" s="241"/>
      <c r="M11" s="241"/>
      <c r="N11" s="241"/>
    </row>
    <row r="12" spans="2:15" ht="26.25" customHeight="1">
      <c r="B12" s="242" t="s">
        <v>55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</row>
    <row r="13" spans="1:13" ht="9.75" customHeight="1">
      <c r="A13" s="7"/>
      <c r="B13" s="5"/>
      <c r="C13" s="5"/>
      <c r="D13" s="8"/>
      <c r="E13" s="9"/>
      <c r="F13" s="9"/>
      <c r="G13" s="10"/>
      <c r="H13" s="10"/>
      <c r="I13" s="11"/>
      <c r="J13" s="12"/>
      <c r="K13" s="12"/>
      <c r="L13" s="13"/>
      <c r="M13" s="14"/>
    </row>
    <row r="14" spans="1:15" ht="55.5" customHeight="1">
      <c r="A14" s="15"/>
      <c r="B14" s="16" t="s">
        <v>7</v>
      </c>
      <c r="C14" s="17" t="s">
        <v>8</v>
      </c>
      <c r="D14" s="18" t="s">
        <v>9</v>
      </c>
      <c r="E14" s="18" t="s">
        <v>10</v>
      </c>
      <c r="F14" s="19" t="s">
        <v>11</v>
      </c>
      <c r="G14" s="20" t="s">
        <v>12</v>
      </c>
      <c r="H14" s="21" t="s">
        <v>13</v>
      </c>
      <c r="I14" s="22" t="s">
        <v>14</v>
      </c>
      <c r="J14" s="23" t="s">
        <v>15</v>
      </c>
      <c r="K14" s="24" t="s">
        <v>16</v>
      </c>
      <c r="L14" s="18" t="s">
        <v>17</v>
      </c>
      <c r="M14" s="25" t="s">
        <v>18</v>
      </c>
      <c r="N14" s="26" t="s">
        <v>19</v>
      </c>
      <c r="O14" s="27" t="s">
        <v>20</v>
      </c>
    </row>
    <row r="15" spans="1:15" ht="15">
      <c r="A15" s="7"/>
      <c r="B15" s="28">
        <v>1</v>
      </c>
      <c r="C15" s="29">
        <v>12</v>
      </c>
      <c r="D15" s="30" t="s">
        <v>69</v>
      </c>
      <c r="E15" s="31" t="s">
        <v>21</v>
      </c>
      <c r="F15" s="32" t="s">
        <v>62</v>
      </c>
      <c r="G15" s="33">
        <v>180</v>
      </c>
      <c r="H15" s="34">
        <v>180</v>
      </c>
      <c r="I15" s="35">
        <v>180</v>
      </c>
      <c r="J15" s="36">
        <f>SUM(G15:I15)</f>
        <v>540</v>
      </c>
      <c r="K15" s="37"/>
      <c r="L15" s="38"/>
      <c r="M15" s="28">
        <v>0</v>
      </c>
      <c r="N15" s="39">
        <v>0</v>
      </c>
      <c r="O15" s="40">
        <v>1</v>
      </c>
    </row>
    <row r="16" spans="1:15" ht="15">
      <c r="A16" s="7"/>
      <c r="B16" s="41">
        <v>2</v>
      </c>
      <c r="C16" s="42">
        <v>22</v>
      </c>
      <c r="D16" s="43" t="s">
        <v>22</v>
      </c>
      <c r="E16" s="44" t="s">
        <v>23</v>
      </c>
      <c r="F16" s="45" t="s">
        <v>63</v>
      </c>
      <c r="G16" s="46">
        <v>180</v>
      </c>
      <c r="H16" s="47">
        <v>158</v>
      </c>
      <c r="I16" s="48">
        <v>180</v>
      </c>
      <c r="J16" s="49">
        <f aca="true" t="shared" si="0" ref="J16:J32">SUM(G16:I16)</f>
        <v>518</v>
      </c>
      <c r="K16" s="50"/>
      <c r="L16" s="51"/>
      <c r="M16" s="41">
        <v>0</v>
      </c>
      <c r="N16" s="52">
        <v>0</v>
      </c>
      <c r="O16" s="53">
        <v>2</v>
      </c>
    </row>
    <row r="17" spans="1:15" ht="15">
      <c r="A17" s="7"/>
      <c r="B17" s="41">
        <v>3</v>
      </c>
      <c r="C17" s="42">
        <v>50</v>
      </c>
      <c r="D17" s="43" t="s">
        <v>24</v>
      </c>
      <c r="E17" s="44" t="s">
        <v>25</v>
      </c>
      <c r="F17" s="45" t="s">
        <v>64</v>
      </c>
      <c r="G17" s="46">
        <v>180</v>
      </c>
      <c r="H17" s="47">
        <v>180</v>
      </c>
      <c r="I17" s="48">
        <v>130</v>
      </c>
      <c r="J17" s="49">
        <f t="shared" si="0"/>
        <v>490</v>
      </c>
      <c r="K17" s="50"/>
      <c r="L17" s="51"/>
      <c r="M17" s="41">
        <v>0</v>
      </c>
      <c r="N17" s="52">
        <v>0</v>
      </c>
      <c r="O17" s="53">
        <v>3</v>
      </c>
    </row>
    <row r="18" spans="1:15" ht="15">
      <c r="A18" s="7"/>
      <c r="B18" s="41">
        <v>4</v>
      </c>
      <c r="C18" s="42">
        <v>1</v>
      </c>
      <c r="D18" s="43" t="s">
        <v>26</v>
      </c>
      <c r="E18" s="44" t="s">
        <v>27</v>
      </c>
      <c r="F18" s="45" t="s">
        <v>64</v>
      </c>
      <c r="G18" s="68">
        <v>180</v>
      </c>
      <c r="H18" s="47">
        <v>124</v>
      </c>
      <c r="I18" s="48">
        <v>180</v>
      </c>
      <c r="J18" s="49">
        <f t="shared" si="0"/>
        <v>484</v>
      </c>
      <c r="K18" s="50"/>
      <c r="L18" s="51"/>
      <c r="M18" s="41">
        <v>0</v>
      </c>
      <c r="N18" s="52">
        <v>0</v>
      </c>
      <c r="O18" s="53">
        <v>4</v>
      </c>
    </row>
    <row r="19" spans="1:15" ht="15">
      <c r="A19" s="7"/>
      <c r="B19" s="41">
        <v>5</v>
      </c>
      <c r="C19" s="42">
        <v>19</v>
      </c>
      <c r="D19" s="43" t="s">
        <v>28</v>
      </c>
      <c r="E19" s="44" t="s">
        <v>29</v>
      </c>
      <c r="F19" s="45" t="s">
        <v>63</v>
      </c>
      <c r="G19" s="46">
        <v>180</v>
      </c>
      <c r="H19" s="47">
        <v>180</v>
      </c>
      <c r="I19" s="48">
        <v>123</v>
      </c>
      <c r="J19" s="49">
        <f t="shared" si="0"/>
        <v>483</v>
      </c>
      <c r="K19" s="50"/>
      <c r="L19" s="51"/>
      <c r="M19" s="41">
        <v>0</v>
      </c>
      <c r="N19" s="52">
        <v>0</v>
      </c>
      <c r="O19" s="53">
        <v>5</v>
      </c>
    </row>
    <row r="20" spans="1:15" ht="15">
      <c r="A20" s="7"/>
      <c r="B20" s="41">
        <v>6</v>
      </c>
      <c r="C20" s="42">
        <v>17</v>
      </c>
      <c r="D20" s="43" t="s">
        <v>30</v>
      </c>
      <c r="E20" s="44" t="s">
        <v>31</v>
      </c>
      <c r="F20" s="45" t="s">
        <v>65</v>
      </c>
      <c r="G20" s="46">
        <v>135</v>
      </c>
      <c r="H20" s="47">
        <v>180</v>
      </c>
      <c r="I20" s="48">
        <v>151</v>
      </c>
      <c r="J20" s="49">
        <f t="shared" si="0"/>
        <v>466</v>
      </c>
      <c r="K20" s="50"/>
      <c r="L20" s="51"/>
      <c r="M20" s="41">
        <v>0</v>
      </c>
      <c r="N20" s="52">
        <v>0</v>
      </c>
      <c r="O20" s="53">
        <v>6</v>
      </c>
    </row>
    <row r="21" spans="1:15" ht="15">
      <c r="A21" s="7"/>
      <c r="B21" s="41">
        <v>7</v>
      </c>
      <c r="C21" s="42">
        <v>8</v>
      </c>
      <c r="D21" s="43" t="s">
        <v>32</v>
      </c>
      <c r="E21" s="44" t="s">
        <v>33</v>
      </c>
      <c r="F21" s="45" t="s">
        <v>66</v>
      </c>
      <c r="G21" s="46">
        <v>180</v>
      </c>
      <c r="H21" s="47">
        <v>94</v>
      </c>
      <c r="I21" s="48">
        <v>180</v>
      </c>
      <c r="J21" s="49">
        <f t="shared" si="0"/>
        <v>454</v>
      </c>
      <c r="K21" s="50"/>
      <c r="L21" s="51"/>
      <c r="M21" s="41">
        <v>0</v>
      </c>
      <c r="N21" s="52">
        <v>0</v>
      </c>
      <c r="O21" s="53">
        <v>7</v>
      </c>
    </row>
    <row r="22" spans="1:15" ht="15">
      <c r="A22" s="7"/>
      <c r="B22" s="41">
        <v>8</v>
      </c>
      <c r="C22" s="42">
        <v>13</v>
      </c>
      <c r="D22" s="43" t="s">
        <v>34</v>
      </c>
      <c r="E22" s="44">
        <v>360</v>
      </c>
      <c r="F22" s="45" t="s">
        <v>67</v>
      </c>
      <c r="G22" s="46">
        <v>152</v>
      </c>
      <c r="H22" s="47">
        <v>180</v>
      </c>
      <c r="I22" s="48">
        <v>111</v>
      </c>
      <c r="J22" s="49">
        <f t="shared" si="0"/>
        <v>443</v>
      </c>
      <c r="K22" s="50"/>
      <c r="L22" s="51"/>
      <c r="M22" s="41">
        <v>0</v>
      </c>
      <c r="N22" s="52">
        <v>0</v>
      </c>
      <c r="O22" s="53">
        <v>8</v>
      </c>
    </row>
    <row r="23" spans="1:15" ht="15">
      <c r="A23" s="7"/>
      <c r="B23" s="41">
        <v>9</v>
      </c>
      <c r="C23" s="42">
        <v>4</v>
      </c>
      <c r="D23" s="43" t="s">
        <v>35</v>
      </c>
      <c r="E23" s="44" t="s">
        <v>36</v>
      </c>
      <c r="F23" s="45" t="s">
        <v>64</v>
      </c>
      <c r="G23" s="46">
        <v>180</v>
      </c>
      <c r="H23" s="47">
        <v>155</v>
      </c>
      <c r="I23" s="48">
        <v>100</v>
      </c>
      <c r="J23" s="49">
        <f t="shared" si="0"/>
        <v>435</v>
      </c>
      <c r="K23" s="50"/>
      <c r="L23" s="51"/>
      <c r="M23" s="41">
        <v>0</v>
      </c>
      <c r="N23" s="52">
        <v>0</v>
      </c>
      <c r="O23" s="53">
        <v>9</v>
      </c>
    </row>
    <row r="24" spans="1:15" ht="15">
      <c r="A24" s="7"/>
      <c r="B24" s="41">
        <v>10</v>
      </c>
      <c r="C24" s="42">
        <v>47</v>
      </c>
      <c r="D24" s="43" t="s">
        <v>37</v>
      </c>
      <c r="E24" s="44" t="s">
        <v>38</v>
      </c>
      <c r="F24" s="45" t="s">
        <v>64</v>
      </c>
      <c r="G24" s="46">
        <v>128</v>
      </c>
      <c r="H24" s="47">
        <v>81</v>
      </c>
      <c r="I24" s="48">
        <v>160</v>
      </c>
      <c r="J24" s="49">
        <f t="shared" si="0"/>
        <v>369</v>
      </c>
      <c r="K24" s="50"/>
      <c r="L24" s="51"/>
      <c r="M24" s="41">
        <v>0</v>
      </c>
      <c r="N24" s="52">
        <v>0</v>
      </c>
      <c r="O24" s="53">
        <v>10</v>
      </c>
    </row>
    <row r="25" spans="1:15" ht="15">
      <c r="A25" s="7"/>
      <c r="B25" s="41">
        <v>11</v>
      </c>
      <c r="C25" s="42">
        <v>18</v>
      </c>
      <c r="D25" s="43" t="s">
        <v>39</v>
      </c>
      <c r="E25" s="44" t="s">
        <v>40</v>
      </c>
      <c r="F25" s="45" t="s">
        <v>63</v>
      </c>
      <c r="G25" s="46">
        <v>111</v>
      </c>
      <c r="H25" s="47">
        <v>130</v>
      </c>
      <c r="I25" s="48">
        <v>112</v>
      </c>
      <c r="J25" s="49">
        <f t="shared" si="0"/>
        <v>353</v>
      </c>
      <c r="K25" s="50"/>
      <c r="L25" s="51"/>
      <c r="M25" s="41">
        <v>0</v>
      </c>
      <c r="N25" s="52">
        <v>0</v>
      </c>
      <c r="O25" s="53">
        <v>11</v>
      </c>
    </row>
    <row r="26" spans="1:15" ht="15">
      <c r="A26" s="7"/>
      <c r="B26" s="41">
        <v>12</v>
      </c>
      <c r="C26" s="42">
        <v>7</v>
      </c>
      <c r="D26" s="43" t="s">
        <v>41</v>
      </c>
      <c r="E26" s="44" t="s">
        <v>42</v>
      </c>
      <c r="F26" s="45" t="s">
        <v>64</v>
      </c>
      <c r="G26" s="46">
        <v>180</v>
      </c>
      <c r="H26" s="47">
        <v>56</v>
      </c>
      <c r="I26" s="48">
        <v>62</v>
      </c>
      <c r="J26" s="49">
        <f t="shared" si="0"/>
        <v>298</v>
      </c>
      <c r="K26" s="50"/>
      <c r="L26" s="51"/>
      <c r="M26" s="41">
        <v>0</v>
      </c>
      <c r="N26" s="52">
        <v>0</v>
      </c>
      <c r="O26" s="53">
        <v>12</v>
      </c>
    </row>
    <row r="27" spans="1:15" ht="15">
      <c r="A27" s="7"/>
      <c r="B27" s="41">
        <v>13</v>
      </c>
      <c r="C27" s="42">
        <v>5</v>
      </c>
      <c r="D27" s="43" t="s">
        <v>43</v>
      </c>
      <c r="E27" s="44" t="s">
        <v>44</v>
      </c>
      <c r="F27" s="45" t="s">
        <v>64</v>
      </c>
      <c r="G27" s="46">
        <v>48</v>
      </c>
      <c r="H27" s="47">
        <v>46</v>
      </c>
      <c r="I27" s="48">
        <v>165</v>
      </c>
      <c r="J27" s="49">
        <f t="shared" si="0"/>
        <v>259</v>
      </c>
      <c r="K27" s="50"/>
      <c r="L27" s="51"/>
      <c r="M27" s="41">
        <v>0</v>
      </c>
      <c r="N27" s="52">
        <v>0</v>
      </c>
      <c r="O27" s="53">
        <v>13</v>
      </c>
    </row>
    <row r="28" spans="1:15" ht="15">
      <c r="A28" s="7"/>
      <c r="B28" s="41">
        <v>14</v>
      </c>
      <c r="C28" s="42">
        <v>45</v>
      </c>
      <c r="D28" s="43" t="s">
        <v>45</v>
      </c>
      <c r="E28" s="44" t="s">
        <v>46</v>
      </c>
      <c r="F28" s="45" t="s">
        <v>66</v>
      </c>
      <c r="G28" s="46">
        <v>85</v>
      </c>
      <c r="H28" s="47">
        <v>70</v>
      </c>
      <c r="I28" s="48">
        <v>103</v>
      </c>
      <c r="J28" s="49">
        <f t="shared" si="0"/>
        <v>258</v>
      </c>
      <c r="K28" s="50"/>
      <c r="L28" s="51"/>
      <c r="M28" s="41">
        <v>0</v>
      </c>
      <c r="N28" s="52">
        <v>0</v>
      </c>
      <c r="O28" s="53">
        <v>14</v>
      </c>
    </row>
    <row r="29" spans="1:15" ht="15">
      <c r="A29" s="7"/>
      <c r="B29" s="41">
        <v>15</v>
      </c>
      <c r="C29" s="42">
        <v>15</v>
      </c>
      <c r="D29" s="43" t="s">
        <v>47</v>
      </c>
      <c r="E29" s="44">
        <v>702</v>
      </c>
      <c r="F29" s="45" t="s">
        <v>67</v>
      </c>
      <c r="G29" s="46">
        <v>0</v>
      </c>
      <c r="H29" s="47">
        <v>106</v>
      </c>
      <c r="I29" s="48">
        <v>140</v>
      </c>
      <c r="J29" s="49">
        <f t="shared" si="0"/>
        <v>246</v>
      </c>
      <c r="K29" s="50"/>
      <c r="L29" s="51"/>
      <c r="M29" s="41">
        <v>0</v>
      </c>
      <c r="N29" s="52">
        <v>0</v>
      </c>
      <c r="O29" s="53">
        <v>15</v>
      </c>
    </row>
    <row r="30" spans="1:15" ht="15">
      <c r="A30" s="7"/>
      <c r="B30" s="41">
        <v>16</v>
      </c>
      <c r="C30" s="42">
        <v>14</v>
      </c>
      <c r="D30" s="43" t="s">
        <v>48</v>
      </c>
      <c r="E30" s="44">
        <v>429</v>
      </c>
      <c r="F30" s="45" t="s">
        <v>67</v>
      </c>
      <c r="G30" s="46">
        <v>77</v>
      </c>
      <c r="H30" s="47">
        <v>0</v>
      </c>
      <c r="I30" s="48">
        <v>95</v>
      </c>
      <c r="J30" s="49">
        <f t="shared" si="0"/>
        <v>172</v>
      </c>
      <c r="K30" s="50"/>
      <c r="L30" s="51"/>
      <c r="M30" s="41">
        <v>0</v>
      </c>
      <c r="N30" s="52">
        <v>0</v>
      </c>
      <c r="O30" s="53">
        <v>16</v>
      </c>
    </row>
    <row r="31" spans="1:15" ht="15">
      <c r="A31" s="7"/>
      <c r="B31" s="41">
        <v>17</v>
      </c>
      <c r="C31" s="54">
        <v>9</v>
      </c>
      <c r="D31" s="55" t="s">
        <v>49</v>
      </c>
      <c r="E31" s="44">
        <v>1788</v>
      </c>
      <c r="F31" s="45" t="s">
        <v>68</v>
      </c>
      <c r="G31" s="46">
        <v>0</v>
      </c>
      <c r="H31" s="47">
        <v>0</v>
      </c>
      <c r="I31" s="48">
        <v>85</v>
      </c>
      <c r="J31" s="49">
        <f t="shared" si="0"/>
        <v>85</v>
      </c>
      <c r="K31" s="50"/>
      <c r="L31" s="51"/>
      <c r="M31" s="41">
        <v>0</v>
      </c>
      <c r="N31" s="52">
        <v>0</v>
      </c>
      <c r="O31" s="53">
        <v>17</v>
      </c>
    </row>
    <row r="32" spans="1:15" ht="15">
      <c r="A32" s="7"/>
      <c r="B32" s="41">
        <v>18</v>
      </c>
      <c r="C32" s="42">
        <v>3</v>
      </c>
      <c r="D32" s="56" t="s">
        <v>50</v>
      </c>
      <c r="E32" s="44" t="s">
        <v>51</v>
      </c>
      <c r="F32" s="45" t="s">
        <v>64</v>
      </c>
      <c r="G32" s="46">
        <v>0</v>
      </c>
      <c r="H32" s="47">
        <v>0</v>
      </c>
      <c r="I32" s="48">
        <v>0</v>
      </c>
      <c r="J32" s="49">
        <f t="shared" si="0"/>
        <v>0</v>
      </c>
      <c r="K32" s="50"/>
      <c r="L32" s="51"/>
      <c r="M32" s="41">
        <v>0</v>
      </c>
      <c r="N32" s="52">
        <v>0</v>
      </c>
      <c r="O32" s="53">
        <v>18</v>
      </c>
    </row>
    <row r="33" spans="1:15" ht="15">
      <c r="A33" s="7"/>
      <c r="B33" s="57"/>
      <c r="C33" s="58"/>
      <c r="D33" s="59"/>
      <c r="E33" s="60"/>
      <c r="F33" s="61"/>
      <c r="G33" s="62"/>
      <c r="H33" s="62"/>
      <c r="I33" s="62"/>
      <c r="J33" s="61"/>
      <c r="K33" s="63"/>
      <c r="L33" s="63"/>
      <c r="M33" s="57"/>
      <c r="N33" s="57"/>
      <c r="O33" s="61"/>
    </row>
    <row r="34" ht="8.25" customHeight="1"/>
    <row r="35" spans="4:8" ht="13.5" customHeight="1">
      <c r="D35" s="64" t="s">
        <v>52</v>
      </c>
      <c r="E35" s="243" t="s">
        <v>53</v>
      </c>
      <c r="F35" s="243"/>
      <c r="G35" s="243"/>
      <c r="H35" t="s">
        <v>57</v>
      </c>
    </row>
    <row r="36" spans="4:8" ht="15">
      <c r="D36" t="s">
        <v>56</v>
      </c>
      <c r="E36" s="244" t="s">
        <v>53</v>
      </c>
      <c r="F36" s="244"/>
      <c r="G36" s="244"/>
      <c r="H36" t="s">
        <v>58</v>
      </c>
    </row>
    <row r="37" ht="12.75">
      <c r="F37" s="65"/>
    </row>
    <row r="38" spans="4:8" ht="15">
      <c r="D38" s="226" t="s">
        <v>54</v>
      </c>
      <c r="E38" s="66" t="s">
        <v>53</v>
      </c>
      <c r="F38" s="66"/>
      <c r="G38" s="66"/>
      <c r="H38" s="72" t="s">
        <v>59</v>
      </c>
    </row>
    <row r="39" spans="5:8" ht="15">
      <c r="E39" s="66" t="s">
        <v>53</v>
      </c>
      <c r="F39" s="66"/>
      <c r="G39" s="66"/>
      <c r="H39" s="73" t="s">
        <v>60</v>
      </c>
    </row>
    <row r="40" spans="5:8" ht="15">
      <c r="E40" s="67" t="s">
        <v>53</v>
      </c>
      <c r="F40" s="67"/>
      <c r="G40" s="67"/>
      <c r="H40" s="74" t="s">
        <v>61</v>
      </c>
    </row>
  </sheetData>
  <sheetProtection/>
  <mergeCells count="10">
    <mergeCell ref="I11:N11"/>
    <mergeCell ref="B12:O12"/>
    <mergeCell ref="E35:G35"/>
    <mergeCell ref="E36:G36"/>
    <mergeCell ref="A8:I8"/>
    <mergeCell ref="J8:N8"/>
    <mergeCell ref="B10:D10"/>
    <mergeCell ref="E10:H10"/>
    <mergeCell ref="I10:N10"/>
    <mergeCell ref="E11:H11"/>
  </mergeCells>
  <printOptions/>
  <pageMargins left="0.5701388888888889" right="0.3701388888888889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B1">
      <selection activeCell="I10" sqref="I10:N10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8.00390625" style="0" customWidth="1"/>
    <col min="6" max="6" width="7.57421875" style="0" customWidth="1"/>
    <col min="7" max="7" width="7.421875" style="0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/>
    </row>
    <row r="5" spans="5:6" ht="26.25">
      <c r="E5" s="3" t="s">
        <v>126</v>
      </c>
      <c r="F5" s="3"/>
    </row>
    <row r="6" spans="5:6" ht="17.25" customHeight="1">
      <c r="E6" s="4" t="s">
        <v>3</v>
      </c>
      <c r="F6" s="3"/>
    </row>
    <row r="7" ht="18">
      <c r="E7" s="4"/>
    </row>
    <row r="8" spans="1:14" ht="21" customHeight="1">
      <c r="A8" s="245" t="s">
        <v>4</v>
      </c>
      <c r="B8" s="245"/>
      <c r="C8" s="245"/>
      <c r="D8" s="245"/>
      <c r="E8" s="245"/>
      <c r="F8" s="245"/>
      <c r="G8" s="245"/>
      <c r="H8" s="245"/>
      <c r="I8" s="245"/>
      <c r="J8" s="246" t="s">
        <v>129</v>
      </c>
      <c r="K8" s="246"/>
      <c r="L8" s="246"/>
      <c r="M8" s="246"/>
      <c r="N8" s="246"/>
    </row>
    <row r="9" spans="2:14" ht="12.75">
      <c r="B9" s="247"/>
      <c r="C9" s="247"/>
      <c r="D9" s="247"/>
      <c r="E9" s="248"/>
      <c r="F9" s="248"/>
      <c r="G9" s="248"/>
      <c r="H9" s="248"/>
      <c r="I9" s="241" t="s">
        <v>185</v>
      </c>
      <c r="J9" s="241"/>
      <c r="K9" s="241"/>
      <c r="L9" s="241"/>
      <c r="M9" s="241"/>
      <c r="N9" s="241"/>
    </row>
    <row r="10" spans="2:14" ht="18.75">
      <c r="B10" s="5"/>
      <c r="C10" s="5"/>
      <c r="D10" s="6"/>
      <c r="E10" s="249" t="s">
        <v>5</v>
      </c>
      <c r="F10" s="249"/>
      <c r="G10" s="249"/>
      <c r="H10" s="249"/>
      <c r="I10" s="241" t="s">
        <v>71</v>
      </c>
      <c r="J10" s="241"/>
      <c r="K10" s="241"/>
      <c r="L10" s="241"/>
      <c r="M10" s="241"/>
      <c r="N10" s="241"/>
    </row>
    <row r="11" spans="2:15" ht="26.25" customHeight="1">
      <c r="B11" s="242" t="s">
        <v>97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</row>
    <row r="12" spans="1:13" ht="9.75" customHeight="1" thickBot="1">
      <c r="A12" s="7"/>
      <c r="B12" s="5"/>
      <c r="C12" s="5"/>
      <c r="D12" s="8"/>
      <c r="E12" s="9"/>
      <c r="F12" s="9"/>
      <c r="G12" s="10"/>
      <c r="H12" s="10"/>
      <c r="I12" s="11"/>
      <c r="J12" s="12"/>
      <c r="K12" s="12"/>
      <c r="L12" s="13"/>
      <c r="M12" s="14"/>
    </row>
    <row r="13" spans="1:15" ht="55.5" customHeight="1" thickBot="1">
      <c r="A13" s="15"/>
      <c r="B13" s="16" t="s">
        <v>7</v>
      </c>
      <c r="C13" s="17" t="s">
        <v>8</v>
      </c>
      <c r="D13" s="18" t="s">
        <v>9</v>
      </c>
      <c r="E13" s="18" t="s">
        <v>10</v>
      </c>
      <c r="F13" s="19" t="s">
        <v>11</v>
      </c>
      <c r="G13" s="20" t="s">
        <v>12</v>
      </c>
      <c r="H13" s="21" t="s">
        <v>13</v>
      </c>
      <c r="I13" s="22" t="s">
        <v>14</v>
      </c>
      <c r="J13" s="23" t="s">
        <v>15</v>
      </c>
      <c r="K13" s="24" t="s">
        <v>16</v>
      </c>
      <c r="L13" s="18" t="s">
        <v>17</v>
      </c>
      <c r="M13" s="25" t="s">
        <v>18</v>
      </c>
      <c r="N13" s="26" t="s">
        <v>19</v>
      </c>
      <c r="O13" s="27" t="s">
        <v>20</v>
      </c>
    </row>
    <row r="14" spans="1:15" ht="15">
      <c r="A14" s="7"/>
      <c r="B14" s="28">
        <v>1</v>
      </c>
      <c r="C14" s="29">
        <v>1</v>
      </c>
      <c r="D14" s="30" t="s">
        <v>26</v>
      </c>
      <c r="E14" s="31" t="s">
        <v>27</v>
      </c>
      <c r="F14" s="32" t="s">
        <v>76</v>
      </c>
      <c r="G14" s="33">
        <v>124</v>
      </c>
      <c r="H14" s="34">
        <v>111</v>
      </c>
      <c r="I14" s="35">
        <v>180</v>
      </c>
      <c r="J14" s="36">
        <f aca="true" t="shared" si="0" ref="J14:J40">SUM(G14:I14)</f>
        <v>415</v>
      </c>
      <c r="K14" s="37"/>
      <c r="L14" s="38"/>
      <c r="M14" s="28">
        <v>0</v>
      </c>
      <c r="N14" s="39">
        <v>0</v>
      </c>
      <c r="O14" s="40">
        <v>1</v>
      </c>
    </row>
    <row r="15" spans="1:15" ht="15">
      <c r="A15" s="7"/>
      <c r="B15" s="41">
        <v>2</v>
      </c>
      <c r="C15" s="42">
        <v>22</v>
      </c>
      <c r="D15" s="43" t="s">
        <v>22</v>
      </c>
      <c r="E15" s="44" t="s">
        <v>23</v>
      </c>
      <c r="F15" s="45" t="s">
        <v>72</v>
      </c>
      <c r="G15" s="46">
        <v>140</v>
      </c>
      <c r="H15" s="47">
        <v>125</v>
      </c>
      <c r="I15" s="48">
        <v>122</v>
      </c>
      <c r="J15" s="49">
        <f t="shared" si="0"/>
        <v>387</v>
      </c>
      <c r="K15" s="50"/>
      <c r="L15" s="51"/>
      <c r="M15" s="41">
        <v>0</v>
      </c>
      <c r="N15" s="52">
        <v>0</v>
      </c>
      <c r="O15" s="53">
        <v>2</v>
      </c>
    </row>
    <row r="16" spans="1:15" ht="15">
      <c r="A16" s="7"/>
      <c r="B16" s="41">
        <v>3</v>
      </c>
      <c r="C16" s="42">
        <v>14</v>
      </c>
      <c r="D16" s="43" t="s">
        <v>48</v>
      </c>
      <c r="E16" s="44">
        <v>429</v>
      </c>
      <c r="F16" s="45" t="s">
        <v>88</v>
      </c>
      <c r="G16" s="46">
        <v>81</v>
      </c>
      <c r="H16" s="47">
        <v>103</v>
      </c>
      <c r="I16" s="48">
        <v>180</v>
      </c>
      <c r="J16" s="49">
        <f t="shared" si="0"/>
        <v>364</v>
      </c>
      <c r="K16" s="50"/>
      <c r="L16" s="51"/>
      <c r="M16" s="41">
        <v>0</v>
      </c>
      <c r="N16" s="52">
        <v>0</v>
      </c>
      <c r="O16" s="53">
        <v>3</v>
      </c>
    </row>
    <row r="17" spans="1:15" ht="15">
      <c r="A17" s="7"/>
      <c r="B17" s="41">
        <v>4</v>
      </c>
      <c r="C17" s="42">
        <v>21</v>
      </c>
      <c r="D17" s="43" t="s">
        <v>96</v>
      </c>
      <c r="E17" s="44" t="s">
        <v>95</v>
      </c>
      <c r="F17" s="45" t="s">
        <v>72</v>
      </c>
      <c r="G17" s="68">
        <v>125</v>
      </c>
      <c r="H17" s="47">
        <v>90</v>
      </c>
      <c r="I17" s="48">
        <v>142</v>
      </c>
      <c r="J17" s="49">
        <f t="shared" si="0"/>
        <v>357</v>
      </c>
      <c r="K17" s="50"/>
      <c r="L17" s="51"/>
      <c r="M17" s="41">
        <v>0</v>
      </c>
      <c r="N17" s="52">
        <v>0</v>
      </c>
      <c r="O17" s="53">
        <v>4</v>
      </c>
    </row>
    <row r="18" spans="1:15" ht="15">
      <c r="A18" s="7"/>
      <c r="B18" s="41">
        <v>5</v>
      </c>
      <c r="C18" s="42">
        <v>19</v>
      </c>
      <c r="D18" s="43" t="s">
        <v>28</v>
      </c>
      <c r="E18" s="44" t="s">
        <v>29</v>
      </c>
      <c r="F18" s="45" t="s">
        <v>72</v>
      </c>
      <c r="G18" s="46">
        <v>112</v>
      </c>
      <c r="H18" s="47">
        <v>63</v>
      </c>
      <c r="I18" s="48">
        <v>180</v>
      </c>
      <c r="J18" s="49">
        <f t="shared" si="0"/>
        <v>355</v>
      </c>
      <c r="K18" s="50"/>
      <c r="L18" s="51"/>
      <c r="M18" s="41">
        <v>0</v>
      </c>
      <c r="N18" s="52">
        <v>0</v>
      </c>
      <c r="O18" s="53">
        <v>5</v>
      </c>
    </row>
    <row r="19" spans="1:15" ht="15">
      <c r="A19" s="7"/>
      <c r="B19" s="41">
        <v>6</v>
      </c>
      <c r="C19" s="42">
        <v>50</v>
      </c>
      <c r="D19" s="43" t="s">
        <v>24</v>
      </c>
      <c r="E19" s="44" t="s">
        <v>25</v>
      </c>
      <c r="F19" s="45" t="s">
        <v>76</v>
      </c>
      <c r="G19" s="46">
        <v>74</v>
      </c>
      <c r="H19" s="47">
        <v>100</v>
      </c>
      <c r="I19" s="48">
        <v>180</v>
      </c>
      <c r="J19" s="49">
        <f t="shared" si="0"/>
        <v>354</v>
      </c>
      <c r="K19" s="50"/>
      <c r="L19" s="51"/>
      <c r="M19" s="41">
        <v>0</v>
      </c>
      <c r="N19" s="52">
        <v>0</v>
      </c>
      <c r="O19" s="53">
        <v>6</v>
      </c>
    </row>
    <row r="20" spans="1:15" ht="15">
      <c r="A20" s="7"/>
      <c r="B20" s="41">
        <v>7</v>
      </c>
      <c r="C20" s="42">
        <v>6</v>
      </c>
      <c r="D20" s="43" t="s">
        <v>94</v>
      </c>
      <c r="E20" s="44" t="s">
        <v>93</v>
      </c>
      <c r="F20" s="45" t="s">
        <v>76</v>
      </c>
      <c r="G20" s="46">
        <v>100</v>
      </c>
      <c r="H20" s="47">
        <v>74</v>
      </c>
      <c r="I20" s="48">
        <v>180</v>
      </c>
      <c r="J20" s="49">
        <f t="shared" si="0"/>
        <v>354</v>
      </c>
      <c r="K20" s="50"/>
      <c r="L20" s="51"/>
      <c r="M20" s="41">
        <v>0</v>
      </c>
      <c r="N20" s="52">
        <v>0</v>
      </c>
      <c r="O20" s="53">
        <v>7</v>
      </c>
    </row>
    <row r="21" spans="1:15" ht="15">
      <c r="A21" s="7"/>
      <c r="B21" s="41">
        <v>8</v>
      </c>
      <c r="C21" s="42">
        <v>29</v>
      </c>
      <c r="D21" s="43" t="s">
        <v>92</v>
      </c>
      <c r="E21" s="44" t="s">
        <v>91</v>
      </c>
      <c r="F21" s="45" t="s">
        <v>76</v>
      </c>
      <c r="G21" s="46">
        <v>115</v>
      </c>
      <c r="H21" s="47">
        <v>168</v>
      </c>
      <c r="I21" s="48">
        <v>67</v>
      </c>
      <c r="J21" s="49">
        <f t="shared" si="0"/>
        <v>350</v>
      </c>
      <c r="K21" s="50"/>
      <c r="L21" s="51"/>
      <c r="M21" s="41">
        <v>0</v>
      </c>
      <c r="N21" s="52">
        <v>0</v>
      </c>
      <c r="O21" s="53">
        <v>8</v>
      </c>
    </row>
    <row r="22" spans="1:15" ht="15">
      <c r="A22" s="7"/>
      <c r="B22" s="41">
        <v>9</v>
      </c>
      <c r="C22" s="42">
        <v>12</v>
      </c>
      <c r="D22" s="43" t="s">
        <v>90</v>
      </c>
      <c r="E22" s="44" t="s">
        <v>21</v>
      </c>
      <c r="F22" s="45" t="s">
        <v>89</v>
      </c>
      <c r="G22" s="46">
        <v>56</v>
      </c>
      <c r="H22" s="47">
        <v>180</v>
      </c>
      <c r="I22" s="48">
        <v>82</v>
      </c>
      <c r="J22" s="49">
        <f t="shared" si="0"/>
        <v>318</v>
      </c>
      <c r="K22" s="50"/>
      <c r="L22" s="51"/>
      <c r="M22" s="41">
        <v>0</v>
      </c>
      <c r="N22" s="52">
        <v>0</v>
      </c>
      <c r="O22" s="53">
        <v>9</v>
      </c>
    </row>
    <row r="23" spans="1:15" ht="15">
      <c r="A23" s="7"/>
      <c r="B23" s="41">
        <v>10</v>
      </c>
      <c r="C23" s="42">
        <v>4</v>
      </c>
      <c r="D23" s="43" t="s">
        <v>35</v>
      </c>
      <c r="E23" s="44" t="s">
        <v>36</v>
      </c>
      <c r="F23" s="45" t="s">
        <v>76</v>
      </c>
      <c r="G23" s="46">
        <v>83</v>
      </c>
      <c r="H23" s="47">
        <v>95</v>
      </c>
      <c r="I23" s="48">
        <v>110</v>
      </c>
      <c r="J23" s="49">
        <f t="shared" si="0"/>
        <v>288</v>
      </c>
      <c r="K23" s="50"/>
      <c r="L23" s="51"/>
      <c r="M23" s="41">
        <v>0</v>
      </c>
      <c r="N23" s="52">
        <v>0</v>
      </c>
      <c r="O23" s="53">
        <v>10</v>
      </c>
    </row>
    <row r="24" spans="1:15" ht="15">
      <c r="A24" s="7"/>
      <c r="B24" s="41">
        <v>11</v>
      </c>
      <c r="C24" s="42">
        <v>47</v>
      </c>
      <c r="D24" s="43" t="s">
        <v>37</v>
      </c>
      <c r="E24" s="44" t="s">
        <v>38</v>
      </c>
      <c r="F24" s="45" t="s">
        <v>76</v>
      </c>
      <c r="G24" s="46">
        <v>105</v>
      </c>
      <c r="H24" s="47">
        <v>101</v>
      </c>
      <c r="I24" s="48">
        <v>73</v>
      </c>
      <c r="J24" s="49">
        <f t="shared" si="0"/>
        <v>279</v>
      </c>
      <c r="K24" s="50"/>
      <c r="L24" s="51"/>
      <c r="M24" s="41">
        <v>0</v>
      </c>
      <c r="N24" s="52">
        <v>0</v>
      </c>
      <c r="O24" s="53">
        <v>11</v>
      </c>
    </row>
    <row r="25" spans="1:15" ht="15">
      <c r="A25" s="7"/>
      <c r="B25" s="41">
        <v>12</v>
      </c>
      <c r="C25" s="42">
        <v>3</v>
      </c>
      <c r="D25" s="43" t="s">
        <v>50</v>
      </c>
      <c r="E25" s="44" t="s">
        <v>51</v>
      </c>
      <c r="F25" s="45" t="s">
        <v>76</v>
      </c>
      <c r="G25" s="46">
        <v>115</v>
      </c>
      <c r="H25" s="47">
        <v>75</v>
      </c>
      <c r="I25" s="48">
        <v>86</v>
      </c>
      <c r="J25" s="49">
        <f t="shared" si="0"/>
        <v>276</v>
      </c>
      <c r="K25" s="50"/>
      <c r="L25" s="51"/>
      <c r="M25" s="41">
        <v>0</v>
      </c>
      <c r="N25" s="52">
        <v>0</v>
      </c>
      <c r="O25" s="53">
        <v>12</v>
      </c>
    </row>
    <row r="26" spans="1:15" ht="15">
      <c r="A26" s="7"/>
      <c r="B26" s="41">
        <v>13</v>
      </c>
      <c r="C26" s="42">
        <v>13</v>
      </c>
      <c r="D26" s="43" t="s">
        <v>34</v>
      </c>
      <c r="E26" s="44">
        <v>360</v>
      </c>
      <c r="F26" s="45" t="s">
        <v>88</v>
      </c>
      <c r="G26" s="46">
        <v>0</v>
      </c>
      <c r="H26" s="47">
        <v>79</v>
      </c>
      <c r="I26" s="48">
        <v>174</v>
      </c>
      <c r="J26" s="49">
        <f t="shared" si="0"/>
        <v>253</v>
      </c>
      <c r="K26" s="50"/>
      <c r="L26" s="51"/>
      <c r="M26" s="41">
        <v>0</v>
      </c>
      <c r="N26" s="52">
        <v>0</v>
      </c>
      <c r="O26" s="53">
        <v>13</v>
      </c>
    </row>
    <row r="27" spans="1:15" ht="15">
      <c r="A27" s="7"/>
      <c r="B27" s="41">
        <v>14</v>
      </c>
      <c r="C27" s="42">
        <v>15</v>
      </c>
      <c r="D27" s="43" t="s">
        <v>47</v>
      </c>
      <c r="E27" s="44">
        <v>702</v>
      </c>
      <c r="F27" s="45" t="s">
        <v>88</v>
      </c>
      <c r="G27" s="46">
        <v>40</v>
      </c>
      <c r="H27" s="47">
        <v>133</v>
      </c>
      <c r="I27" s="48">
        <v>77</v>
      </c>
      <c r="J27" s="49">
        <f t="shared" si="0"/>
        <v>250</v>
      </c>
      <c r="K27" s="50"/>
      <c r="L27" s="51"/>
      <c r="M27" s="41">
        <v>0</v>
      </c>
      <c r="N27" s="52">
        <v>0</v>
      </c>
      <c r="O27" s="53">
        <v>14</v>
      </c>
    </row>
    <row r="28" spans="1:15" ht="15">
      <c r="A28" s="7"/>
      <c r="B28" s="41">
        <v>15</v>
      </c>
      <c r="C28" s="42">
        <v>9</v>
      </c>
      <c r="D28" s="43" t="s">
        <v>49</v>
      </c>
      <c r="E28" s="44">
        <v>1788</v>
      </c>
      <c r="F28" s="45" t="s">
        <v>82</v>
      </c>
      <c r="G28" s="46">
        <v>59</v>
      </c>
      <c r="H28" s="47">
        <v>104</v>
      </c>
      <c r="I28" s="48">
        <v>82</v>
      </c>
      <c r="J28" s="49">
        <f t="shared" si="0"/>
        <v>245</v>
      </c>
      <c r="K28" s="50"/>
      <c r="L28" s="51"/>
      <c r="M28" s="41">
        <v>0</v>
      </c>
      <c r="N28" s="52">
        <v>0</v>
      </c>
      <c r="O28" s="53">
        <v>15</v>
      </c>
    </row>
    <row r="29" spans="1:15" ht="15">
      <c r="A29" s="7"/>
      <c r="B29" s="41">
        <v>16</v>
      </c>
      <c r="C29" s="42">
        <v>45</v>
      </c>
      <c r="D29" s="43" t="s">
        <v>45</v>
      </c>
      <c r="E29" s="44" t="s">
        <v>46</v>
      </c>
      <c r="F29" s="45" t="s">
        <v>84</v>
      </c>
      <c r="G29" s="46">
        <v>103</v>
      </c>
      <c r="H29" s="47">
        <v>0</v>
      </c>
      <c r="I29" s="48">
        <v>124</v>
      </c>
      <c r="J29" s="49">
        <f t="shared" si="0"/>
        <v>227</v>
      </c>
      <c r="K29" s="50"/>
      <c r="L29" s="51"/>
      <c r="M29" s="41">
        <v>0</v>
      </c>
      <c r="N29" s="52">
        <v>0</v>
      </c>
      <c r="O29" s="53">
        <v>16</v>
      </c>
    </row>
    <row r="30" spans="1:15" ht="15">
      <c r="A30" s="7"/>
      <c r="B30" s="41">
        <v>17</v>
      </c>
      <c r="C30" s="54">
        <v>28</v>
      </c>
      <c r="D30" s="55" t="s">
        <v>87</v>
      </c>
      <c r="E30" s="44" t="s">
        <v>86</v>
      </c>
      <c r="F30" s="45" t="s">
        <v>76</v>
      </c>
      <c r="G30" s="46">
        <v>80</v>
      </c>
      <c r="H30" s="47">
        <v>65</v>
      </c>
      <c r="I30" s="48">
        <v>78</v>
      </c>
      <c r="J30" s="49">
        <f t="shared" si="0"/>
        <v>223</v>
      </c>
      <c r="K30" s="50"/>
      <c r="L30" s="51"/>
      <c r="M30" s="41">
        <v>0</v>
      </c>
      <c r="N30" s="52">
        <v>0</v>
      </c>
      <c r="O30" s="53">
        <v>17</v>
      </c>
    </row>
    <row r="31" spans="1:15" ht="15">
      <c r="A31" s="7"/>
      <c r="B31" s="41">
        <v>18</v>
      </c>
      <c r="C31" s="42">
        <v>18</v>
      </c>
      <c r="D31" s="56" t="s">
        <v>39</v>
      </c>
      <c r="E31" s="44" t="s">
        <v>40</v>
      </c>
      <c r="F31" s="45" t="s">
        <v>72</v>
      </c>
      <c r="G31" s="46">
        <v>82</v>
      </c>
      <c r="H31" s="47">
        <v>61</v>
      </c>
      <c r="I31" s="48">
        <v>60</v>
      </c>
      <c r="J31" s="49">
        <f t="shared" si="0"/>
        <v>203</v>
      </c>
      <c r="K31" s="50"/>
      <c r="L31" s="51"/>
      <c r="M31" s="41">
        <v>0</v>
      </c>
      <c r="N31" s="52">
        <v>0</v>
      </c>
      <c r="O31" s="53">
        <v>18</v>
      </c>
    </row>
    <row r="32" spans="1:15" ht="15">
      <c r="A32" s="7"/>
      <c r="B32" s="41">
        <v>19</v>
      </c>
      <c r="C32" s="42">
        <v>2</v>
      </c>
      <c r="D32" s="43" t="s">
        <v>85</v>
      </c>
      <c r="E32" s="44" t="s">
        <v>79</v>
      </c>
      <c r="F32" s="45" t="s">
        <v>76</v>
      </c>
      <c r="G32" s="46">
        <v>107</v>
      </c>
      <c r="H32" s="47">
        <v>90</v>
      </c>
      <c r="I32" s="48">
        <v>0</v>
      </c>
      <c r="J32" s="49">
        <f t="shared" si="0"/>
        <v>197</v>
      </c>
      <c r="K32" s="50"/>
      <c r="L32" s="51"/>
      <c r="M32" s="41">
        <v>0</v>
      </c>
      <c r="N32" s="52">
        <v>0</v>
      </c>
      <c r="O32" s="53">
        <v>19</v>
      </c>
    </row>
    <row r="33" spans="1:15" ht="15">
      <c r="A33" s="7"/>
      <c r="B33" s="41">
        <v>20</v>
      </c>
      <c r="C33" s="42">
        <v>8</v>
      </c>
      <c r="D33" s="43" t="s">
        <v>32</v>
      </c>
      <c r="E33" s="44" t="s">
        <v>33</v>
      </c>
      <c r="F33" s="45" t="s">
        <v>84</v>
      </c>
      <c r="G33" s="46">
        <v>0</v>
      </c>
      <c r="H33" s="47">
        <v>85</v>
      </c>
      <c r="I33" s="48">
        <v>110</v>
      </c>
      <c r="J33" s="49">
        <f t="shared" si="0"/>
        <v>195</v>
      </c>
      <c r="K33" s="50"/>
      <c r="L33" s="51"/>
      <c r="M33" s="41">
        <v>0</v>
      </c>
      <c r="N33" s="52">
        <v>0</v>
      </c>
      <c r="O33" s="53">
        <v>20</v>
      </c>
    </row>
    <row r="34" spans="1:15" ht="15">
      <c r="A34" s="7"/>
      <c r="B34" s="41">
        <v>21</v>
      </c>
      <c r="C34" s="42">
        <v>5</v>
      </c>
      <c r="D34" s="43" t="s">
        <v>43</v>
      </c>
      <c r="E34" s="44" t="s">
        <v>44</v>
      </c>
      <c r="F34" s="45" t="s">
        <v>76</v>
      </c>
      <c r="G34" s="46">
        <v>180</v>
      </c>
      <c r="H34" s="47">
        <v>0</v>
      </c>
      <c r="I34" s="48">
        <v>0</v>
      </c>
      <c r="J34" s="49">
        <f t="shared" si="0"/>
        <v>180</v>
      </c>
      <c r="K34" s="50"/>
      <c r="L34" s="51"/>
      <c r="M34" s="41">
        <v>0</v>
      </c>
      <c r="N34" s="52">
        <v>0</v>
      </c>
      <c r="O34" s="53">
        <v>21</v>
      </c>
    </row>
    <row r="35" spans="1:15" ht="15">
      <c r="A35" s="7"/>
      <c r="B35" s="41">
        <v>22</v>
      </c>
      <c r="C35" s="42">
        <v>10</v>
      </c>
      <c r="D35" s="43" t="s">
        <v>83</v>
      </c>
      <c r="E35" s="44">
        <v>1789</v>
      </c>
      <c r="F35" s="45" t="s">
        <v>82</v>
      </c>
      <c r="G35" s="46">
        <v>51</v>
      </c>
      <c r="H35" s="47">
        <v>48</v>
      </c>
      <c r="I35" s="48">
        <v>57</v>
      </c>
      <c r="J35" s="49">
        <f t="shared" si="0"/>
        <v>156</v>
      </c>
      <c r="K35" s="50"/>
      <c r="L35" s="51"/>
      <c r="M35" s="41">
        <v>0</v>
      </c>
      <c r="N35" s="52">
        <v>0</v>
      </c>
      <c r="O35" s="53">
        <v>22</v>
      </c>
    </row>
    <row r="36" spans="1:15" ht="15">
      <c r="A36" s="7"/>
      <c r="B36" s="41">
        <v>23</v>
      </c>
      <c r="C36" s="42">
        <v>7</v>
      </c>
      <c r="D36" s="43" t="s">
        <v>81</v>
      </c>
      <c r="E36" s="44" t="s">
        <v>42</v>
      </c>
      <c r="F36" s="45" t="s">
        <v>76</v>
      </c>
      <c r="G36" s="46">
        <v>107</v>
      </c>
      <c r="H36" s="47">
        <v>0</v>
      </c>
      <c r="I36" s="48">
        <v>0</v>
      </c>
      <c r="J36" s="49">
        <f t="shared" si="0"/>
        <v>107</v>
      </c>
      <c r="K36" s="50"/>
      <c r="L36" s="51"/>
      <c r="M36" s="41">
        <v>0</v>
      </c>
      <c r="N36" s="52">
        <v>0</v>
      </c>
      <c r="O36" s="53">
        <v>23</v>
      </c>
    </row>
    <row r="37" spans="1:15" ht="15">
      <c r="A37" s="7"/>
      <c r="B37" s="41">
        <v>24</v>
      </c>
      <c r="C37" s="42">
        <v>23</v>
      </c>
      <c r="D37" s="43" t="s">
        <v>80</v>
      </c>
      <c r="E37" s="44" t="s">
        <v>79</v>
      </c>
      <c r="F37" s="45" t="s">
        <v>75</v>
      </c>
      <c r="G37" s="46">
        <v>47</v>
      </c>
      <c r="H37" s="47">
        <v>0</v>
      </c>
      <c r="I37" s="48">
        <v>0</v>
      </c>
      <c r="J37" s="49">
        <f t="shared" si="0"/>
        <v>47</v>
      </c>
      <c r="K37" s="50"/>
      <c r="L37" s="51"/>
      <c r="M37" s="41">
        <v>0</v>
      </c>
      <c r="N37" s="52">
        <v>0</v>
      </c>
      <c r="O37" s="53">
        <v>24</v>
      </c>
    </row>
    <row r="38" spans="2:15" ht="15">
      <c r="B38" s="41">
        <v>25</v>
      </c>
      <c r="C38" s="42">
        <v>25</v>
      </c>
      <c r="D38" s="43" t="s">
        <v>78</v>
      </c>
      <c r="E38" s="44" t="s">
        <v>77</v>
      </c>
      <c r="F38" s="45" t="s">
        <v>76</v>
      </c>
      <c r="G38" s="46">
        <v>45</v>
      </c>
      <c r="H38" s="47">
        <v>0</v>
      </c>
      <c r="I38" s="48">
        <v>0</v>
      </c>
      <c r="J38" s="49">
        <f t="shared" si="0"/>
        <v>45</v>
      </c>
      <c r="K38" s="50"/>
      <c r="L38" s="51"/>
      <c r="M38" s="41">
        <v>0</v>
      </c>
      <c r="N38" s="52">
        <v>0</v>
      </c>
      <c r="O38" s="53">
        <v>25</v>
      </c>
    </row>
    <row r="39" spans="1:15" ht="15">
      <c r="A39" s="7"/>
      <c r="B39" s="80">
        <v>26</v>
      </c>
      <c r="C39" s="91">
        <v>17</v>
      </c>
      <c r="D39" s="90" t="s">
        <v>30</v>
      </c>
      <c r="E39" s="89" t="s">
        <v>31</v>
      </c>
      <c r="F39" s="88" t="s">
        <v>75</v>
      </c>
      <c r="G39" s="87">
        <v>0</v>
      </c>
      <c r="H39" s="86">
        <v>0</v>
      </c>
      <c r="I39" s="85">
        <v>0</v>
      </c>
      <c r="J39" s="77">
        <f t="shared" si="0"/>
        <v>0</v>
      </c>
      <c r="K39" s="84"/>
      <c r="L39" s="83"/>
      <c r="M39" s="80">
        <v>0</v>
      </c>
      <c r="N39" s="82">
        <v>0</v>
      </c>
      <c r="O39" s="81">
        <v>26</v>
      </c>
    </row>
    <row r="40" spans="1:15" ht="15">
      <c r="A40" s="7"/>
      <c r="B40" s="41">
        <v>27</v>
      </c>
      <c r="C40" s="42">
        <v>20</v>
      </c>
      <c r="D40" s="43" t="s">
        <v>74</v>
      </c>
      <c r="E40" s="79" t="s">
        <v>73</v>
      </c>
      <c r="F40" s="45" t="s">
        <v>72</v>
      </c>
      <c r="G40" s="46">
        <v>0</v>
      </c>
      <c r="H40" s="78">
        <v>0</v>
      </c>
      <c r="I40" s="48">
        <v>0</v>
      </c>
      <c r="J40" s="93">
        <f t="shared" si="0"/>
        <v>0</v>
      </c>
      <c r="K40" s="76"/>
      <c r="L40" s="76"/>
      <c r="M40" s="75">
        <v>0</v>
      </c>
      <c r="N40" s="52">
        <v>0</v>
      </c>
      <c r="O40" s="53">
        <v>27</v>
      </c>
    </row>
    <row r="41" ht="12.75">
      <c r="A41" s="7"/>
    </row>
    <row r="42" spans="4:8" ht="15">
      <c r="D42" s="64" t="s">
        <v>52</v>
      </c>
      <c r="E42" s="67" t="s">
        <v>53</v>
      </c>
      <c r="F42" s="67"/>
      <c r="G42" s="67"/>
      <c r="H42" t="s">
        <v>57</v>
      </c>
    </row>
    <row r="43" spans="4:8" ht="15">
      <c r="D43" t="s">
        <v>56</v>
      </c>
      <c r="E43" s="69" t="s">
        <v>53</v>
      </c>
      <c r="F43" s="69"/>
      <c r="G43" s="69"/>
      <c r="H43" t="s">
        <v>58</v>
      </c>
    </row>
    <row r="44" spans="4:8" ht="15">
      <c r="D44" s="226" t="s">
        <v>54</v>
      </c>
      <c r="E44" s="66" t="s">
        <v>53</v>
      </c>
      <c r="F44" s="66"/>
      <c r="G44" s="66"/>
      <c r="H44" s="72" t="s">
        <v>59</v>
      </c>
    </row>
    <row r="45" spans="5:8" ht="15">
      <c r="E45" s="66" t="s">
        <v>53</v>
      </c>
      <c r="F45" s="66"/>
      <c r="G45" s="66"/>
      <c r="H45" s="73" t="s">
        <v>60</v>
      </c>
    </row>
    <row r="46" spans="5:8" ht="15">
      <c r="E46" s="67" t="s">
        <v>53</v>
      </c>
      <c r="F46" s="67"/>
      <c r="G46" s="67"/>
      <c r="H46" s="74" t="s">
        <v>61</v>
      </c>
    </row>
  </sheetData>
  <sheetProtection/>
  <mergeCells count="8">
    <mergeCell ref="I10:N10"/>
    <mergeCell ref="B11:O11"/>
    <mergeCell ref="A8:I8"/>
    <mergeCell ref="J8:N8"/>
    <mergeCell ref="B9:D9"/>
    <mergeCell ref="E9:H9"/>
    <mergeCell ref="I9:N9"/>
    <mergeCell ref="E10:H10"/>
  </mergeCells>
  <printOptions/>
  <pageMargins left="0.5701388888888889" right="0.3701388888888889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50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.57421875" style="94" customWidth="1"/>
    <col min="2" max="2" width="4.00390625" style="94" customWidth="1"/>
    <col min="3" max="3" width="5.57421875" style="94" customWidth="1"/>
    <col min="4" max="4" width="24.421875" style="94" customWidth="1"/>
    <col min="5" max="5" width="9.140625" style="94" customWidth="1"/>
    <col min="6" max="6" width="8.140625" style="94" customWidth="1"/>
    <col min="7" max="7" width="16.57421875" style="94" customWidth="1"/>
    <col min="8" max="8" width="0" style="94" hidden="1" customWidth="1"/>
    <col min="9" max="9" width="8.28125" style="94" customWidth="1"/>
    <col min="10" max="10" width="8.7109375" style="94" customWidth="1"/>
    <col min="11" max="11" width="8.421875" style="94" customWidth="1"/>
    <col min="12" max="12" width="0" style="94" hidden="1" customWidth="1"/>
    <col min="13" max="13" width="8.140625" style="94" customWidth="1"/>
    <col min="14" max="14" width="10.28125" style="94" customWidth="1"/>
    <col min="15" max="15" width="12.00390625" style="94" customWidth="1"/>
    <col min="16" max="16384" width="9.140625" style="94" customWidth="1"/>
  </cols>
  <sheetData>
    <row r="3" spans="5:6" ht="12">
      <c r="E3" s="95" t="s">
        <v>0</v>
      </c>
      <c r="F3" s="95"/>
    </row>
    <row r="5" ht="12">
      <c r="E5" s="95"/>
    </row>
    <row r="6" spans="5:6" ht="18.75">
      <c r="E6" s="1" t="s">
        <v>128</v>
      </c>
      <c r="F6" s="1"/>
    </row>
    <row r="7" spans="5:6" ht="12">
      <c r="E7" s="95" t="s">
        <v>3</v>
      </c>
      <c r="F7" s="95"/>
    </row>
    <row r="8" spans="5:10" ht="12">
      <c r="E8" s="95"/>
      <c r="F8" s="95"/>
      <c r="G8" s="98"/>
      <c r="J8" s="94" t="s">
        <v>130</v>
      </c>
    </row>
    <row r="9" spans="2:15" ht="14.25">
      <c r="B9" s="96"/>
      <c r="C9" s="96"/>
      <c r="D9" s="97"/>
      <c r="E9" s="252" t="s">
        <v>98</v>
      </c>
      <c r="F9" s="252"/>
      <c r="G9" s="252"/>
      <c r="H9" s="252"/>
      <c r="I9" s="252"/>
      <c r="J9" s="252"/>
      <c r="K9" s="257" t="s">
        <v>186</v>
      </c>
      <c r="L9" s="257"/>
      <c r="M9" s="257"/>
      <c r="N9" s="257"/>
      <c r="O9" s="257"/>
    </row>
    <row r="10" spans="2:11" ht="12">
      <c r="B10" s="99"/>
      <c r="C10" s="253"/>
      <c r="D10" s="253"/>
      <c r="E10" s="254"/>
      <c r="F10" s="254"/>
      <c r="G10" s="254"/>
      <c r="H10" s="254"/>
      <c r="I10" s="254"/>
      <c r="J10" s="100"/>
      <c r="K10" s="100" t="s">
        <v>123</v>
      </c>
    </row>
    <row r="11" spans="2:15" ht="12">
      <c r="B11" s="99"/>
      <c r="C11" s="99"/>
      <c r="D11" s="97"/>
      <c r="E11" s="255" t="s">
        <v>99</v>
      </c>
      <c r="F11" s="255"/>
      <c r="G11" s="255"/>
      <c r="H11" s="255"/>
      <c r="I11" s="255"/>
      <c r="J11" s="100"/>
      <c r="K11" s="100" t="s">
        <v>124</v>
      </c>
      <c r="L11" s="100" t="s">
        <v>6</v>
      </c>
      <c r="M11" s="100"/>
      <c r="N11" s="100"/>
      <c r="O11" s="100"/>
    </row>
    <row r="12" spans="1:15" ht="21">
      <c r="A12" s="256" t="s">
        <v>125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</row>
    <row r="13" spans="2:15" ht="12.75" thickBot="1">
      <c r="B13" s="101"/>
      <c r="C13" s="101"/>
      <c r="D13" s="102"/>
      <c r="E13" s="103"/>
      <c r="F13" s="104"/>
      <c r="G13" s="104"/>
      <c r="H13" s="104"/>
      <c r="I13" s="104"/>
      <c r="J13" s="103"/>
      <c r="K13" s="103"/>
      <c r="L13" s="105"/>
      <c r="M13" s="105"/>
      <c r="N13" s="106"/>
      <c r="O13" s="107"/>
    </row>
    <row r="14" spans="2:15" ht="24.75" thickBot="1">
      <c r="B14" s="108" t="s">
        <v>100</v>
      </c>
      <c r="C14" s="109" t="s">
        <v>8</v>
      </c>
      <c r="D14" s="110" t="s">
        <v>9</v>
      </c>
      <c r="E14" s="110" t="s">
        <v>10</v>
      </c>
      <c r="F14" s="111" t="s">
        <v>11</v>
      </c>
      <c r="G14" s="112" t="s">
        <v>101</v>
      </c>
      <c r="H14" s="113" t="s">
        <v>102</v>
      </c>
      <c r="I14" s="112" t="s">
        <v>103</v>
      </c>
      <c r="J14" s="114" t="s">
        <v>104</v>
      </c>
      <c r="K14" s="115" t="s">
        <v>105</v>
      </c>
      <c r="L14" s="115" t="s">
        <v>106</v>
      </c>
      <c r="M14" s="116" t="s">
        <v>107</v>
      </c>
      <c r="N14" s="117" t="s">
        <v>15</v>
      </c>
      <c r="O14" s="118" t="s">
        <v>20</v>
      </c>
    </row>
    <row r="15" spans="2:15" ht="12.75" thickBot="1">
      <c r="B15" s="119">
        <v>1</v>
      </c>
      <c r="C15" s="120">
        <v>0</v>
      </c>
      <c r="D15" s="121" t="s">
        <v>78</v>
      </c>
      <c r="E15" s="122" t="s">
        <v>77</v>
      </c>
      <c r="F15" s="123" t="s">
        <v>76</v>
      </c>
      <c r="G15" s="124" t="s">
        <v>108</v>
      </c>
      <c r="H15" s="124"/>
      <c r="I15" s="124">
        <v>754</v>
      </c>
      <c r="J15" s="125">
        <v>100</v>
      </c>
      <c r="K15" s="126">
        <v>0</v>
      </c>
      <c r="L15" s="127">
        <v>0</v>
      </c>
      <c r="M15" s="128">
        <f aca="true" t="shared" si="0" ref="M15:M29">MAX(J15:L15)</f>
        <v>100</v>
      </c>
      <c r="N15" s="129">
        <f aca="true" t="shared" si="1" ref="N15:N23">IF(M15&gt;0,SUM(I15,M15),0)</f>
        <v>854</v>
      </c>
      <c r="O15" s="130">
        <v>1</v>
      </c>
    </row>
    <row r="16" spans="2:15" ht="12.75" thickBot="1">
      <c r="B16" s="131">
        <v>2</v>
      </c>
      <c r="C16" s="132">
        <v>0</v>
      </c>
      <c r="D16" s="133" t="s">
        <v>81</v>
      </c>
      <c r="E16" s="134" t="s">
        <v>42</v>
      </c>
      <c r="F16" s="135" t="s">
        <v>76</v>
      </c>
      <c r="G16" s="124" t="s">
        <v>108</v>
      </c>
      <c r="H16" s="136"/>
      <c r="I16" s="136">
        <v>715</v>
      </c>
      <c r="J16" s="137">
        <v>110</v>
      </c>
      <c r="K16" s="138">
        <v>0</v>
      </c>
      <c r="L16" s="139">
        <v>0</v>
      </c>
      <c r="M16" s="140">
        <f t="shared" si="0"/>
        <v>110</v>
      </c>
      <c r="N16" s="141">
        <f t="shared" si="1"/>
        <v>825</v>
      </c>
      <c r="O16" s="142">
        <v>2</v>
      </c>
    </row>
    <row r="17" spans="2:15" ht="12">
      <c r="B17" s="143">
        <v>3</v>
      </c>
      <c r="C17" s="132">
        <v>0</v>
      </c>
      <c r="D17" s="133" t="s">
        <v>109</v>
      </c>
      <c r="E17" s="134" t="s">
        <v>110</v>
      </c>
      <c r="F17" s="135" t="s">
        <v>76</v>
      </c>
      <c r="G17" s="124" t="s">
        <v>111</v>
      </c>
      <c r="H17" s="136"/>
      <c r="I17" s="136">
        <v>630</v>
      </c>
      <c r="J17" s="137">
        <v>85</v>
      </c>
      <c r="K17" s="138">
        <v>0</v>
      </c>
      <c r="L17" s="139">
        <v>0</v>
      </c>
      <c r="M17" s="140">
        <f t="shared" si="0"/>
        <v>85</v>
      </c>
      <c r="N17" s="141">
        <f t="shared" si="1"/>
        <v>715</v>
      </c>
      <c r="O17" s="142">
        <v>3</v>
      </c>
    </row>
    <row r="18" spans="2:15" ht="12">
      <c r="B18" s="131">
        <v>4</v>
      </c>
      <c r="C18" s="132">
        <v>0</v>
      </c>
      <c r="D18" s="133" t="s">
        <v>37</v>
      </c>
      <c r="E18" s="134" t="s">
        <v>38</v>
      </c>
      <c r="F18" s="135" t="s">
        <v>76</v>
      </c>
      <c r="G18" s="136" t="s">
        <v>112</v>
      </c>
      <c r="H18" s="136"/>
      <c r="I18" s="136">
        <v>550</v>
      </c>
      <c r="J18" s="137">
        <v>125</v>
      </c>
      <c r="K18" s="138">
        <v>0</v>
      </c>
      <c r="L18" s="139">
        <v>0</v>
      </c>
      <c r="M18" s="140">
        <f t="shared" si="0"/>
        <v>125</v>
      </c>
      <c r="N18" s="141">
        <f t="shared" si="1"/>
        <v>675</v>
      </c>
      <c r="O18" s="142">
        <v>4</v>
      </c>
    </row>
    <row r="19" spans="2:15" ht="12">
      <c r="B19" s="143">
        <v>5</v>
      </c>
      <c r="C19" s="132">
        <v>0</v>
      </c>
      <c r="D19" s="133" t="s">
        <v>30</v>
      </c>
      <c r="E19" s="134" t="s">
        <v>31</v>
      </c>
      <c r="F19" s="135" t="s">
        <v>75</v>
      </c>
      <c r="G19" s="136" t="s">
        <v>112</v>
      </c>
      <c r="H19" s="136"/>
      <c r="I19" s="136">
        <v>510</v>
      </c>
      <c r="J19" s="137">
        <v>110</v>
      </c>
      <c r="K19" s="138">
        <v>0</v>
      </c>
      <c r="L19" s="139">
        <v>0</v>
      </c>
      <c r="M19" s="140">
        <f t="shared" si="0"/>
        <v>110</v>
      </c>
      <c r="N19" s="141">
        <f t="shared" si="1"/>
        <v>620</v>
      </c>
      <c r="O19" s="142">
        <v>5</v>
      </c>
    </row>
    <row r="20" spans="2:15" ht="12">
      <c r="B20" s="131">
        <v>6</v>
      </c>
      <c r="C20" s="132">
        <v>0</v>
      </c>
      <c r="D20" s="133" t="s">
        <v>28</v>
      </c>
      <c r="E20" s="134" t="s">
        <v>29</v>
      </c>
      <c r="F20" s="135" t="s">
        <v>72</v>
      </c>
      <c r="G20" s="136" t="s">
        <v>113</v>
      </c>
      <c r="H20" s="136"/>
      <c r="I20" s="136">
        <v>520</v>
      </c>
      <c r="J20" s="137">
        <v>80</v>
      </c>
      <c r="K20" s="138">
        <v>0</v>
      </c>
      <c r="L20" s="139">
        <v>0</v>
      </c>
      <c r="M20" s="140">
        <f t="shared" si="0"/>
        <v>80</v>
      </c>
      <c r="N20" s="141">
        <f t="shared" si="1"/>
        <v>600</v>
      </c>
      <c r="O20" s="142">
        <v>6</v>
      </c>
    </row>
    <row r="21" spans="2:15" ht="12">
      <c r="B21" s="143">
        <v>7</v>
      </c>
      <c r="C21" s="132">
        <v>0</v>
      </c>
      <c r="D21" s="133" t="s">
        <v>114</v>
      </c>
      <c r="E21" s="134" t="s">
        <v>115</v>
      </c>
      <c r="F21" s="135" t="s">
        <v>76</v>
      </c>
      <c r="G21" s="136" t="s">
        <v>116</v>
      </c>
      <c r="H21" s="136"/>
      <c r="I21" s="136">
        <v>480</v>
      </c>
      <c r="J21" s="137">
        <v>80</v>
      </c>
      <c r="K21" s="138">
        <v>0</v>
      </c>
      <c r="L21" s="139">
        <v>0</v>
      </c>
      <c r="M21" s="140">
        <f t="shared" si="0"/>
        <v>80</v>
      </c>
      <c r="N21" s="141">
        <f t="shared" si="1"/>
        <v>560</v>
      </c>
      <c r="O21" s="142">
        <v>7</v>
      </c>
    </row>
    <row r="22" spans="2:15" ht="12">
      <c r="B22" s="131">
        <v>8</v>
      </c>
      <c r="C22" s="132">
        <v>0</v>
      </c>
      <c r="D22" s="133" t="s">
        <v>50</v>
      </c>
      <c r="E22" s="134" t="s">
        <v>51</v>
      </c>
      <c r="F22" s="135" t="s">
        <v>76</v>
      </c>
      <c r="G22" s="136" t="s">
        <v>116</v>
      </c>
      <c r="H22" s="136"/>
      <c r="I22" s="136">
        <v>380</v>
      </c>
      <c r="J22" s="137">
        <v>75</v>
      </c>
      <c r="K22" s="138">
        <v>0</v>
      </c>
      <c r="L22" s="139">
        <v>0</v>
      </c>
      <c r="M22" s="140">
        <f t="shared" si="0"/>
        <v>75</v>
      </c>
      <c r="N22" s="141">
        <f t="shared" si="1"/>
        <v>455</v>
      </c>
      <c r="O22" s="142">
        <v>8</v>
      </c>
    </row>
    <row r="23" spans="2:15" ht="12">
      <c r="B23" s="143">
        <v>9</v>
      </c>
      <c r="C23" s="132">
        <v>0</v>
      </c>
      <c r="D23" s="133" t="s">
        <v>26</v>
      </c>
      <c r="E23" s="134" t="s">
        <v>27</v>
      </c>
      <c r="F23" s="135" t="s">
        <v>76</v>
      </c>
      <c r="G23" s="136" t="s">
        <v>116</v>
      </c>
      <c r="H23" s="136"/>
      <c r="I23" s="136">
        <v>355</v>
      </c>
      <c r="J23" s="137">
        <v>90</v>
      </c>
      <c r="K23" s="138">
        <v>0</v>
      </c>
      <c r="L23" s="139">
        <v>0</v>
      </c>
      <c r="M23" s="140">
        <f t="shared" si="0"/>
        <v>90</v>
      </c>
      <c r="N23" s="141">
        <f t="shared" si="1"/>
        <v>445</v>
      </c>
      <c r="O23" s="142">
        <v>9</v>
      </c>
    </row>
    <row r="24" spans="2:15" ht="12">
      <c r="B24" s="131">
        <v>10</v>
      </c>
      <c r="C24" s="132">
        <v>0</v>
      </c>
      <c r="D24" s="133" t="s">
        <v>35</v>
      </c>
      <c r="E24" s="134" t="s">
        <v>36</v>
      </c>
      <c r="F24" s="135" t="s">
        <v>76</v>
      </c>
      <c r="G24" s="136" t="s">
        <v>116</v>
      </c>
      <c r="H24" s="136"/>
      <c r="I24" s="136">
        <v>385</v>
      </c>
      <c r="J24" s="137" t="s">
        <v>117</v>
      </c>
      <c r="K24" s="138">
        <v>0</v>
      </c>
      <c r="L24" s="139">
        <v>0</v>
      </c>
      <c r="M24" s="140">
        <f t="shared" si="0"/>
        <v>0</v>
      </c>
      <c r="N24" s="141">
        <v>385</v>
      </c>
      <c r="O24" s="142">
        <v>10</v>
      </c>
    </row>
    <row r="25" spans="2:15" ht="12">
      <c r="B25" s="131">
        <v>11</v>
      </c>
      <c r="C25" s="132">
        <v>0</v>
      </c>
      <c r="D25" s="133" t="s">
        <v>43</v>
      </c>
      <c r="E25" s="134" t="s">
        <v>44</v>
      </c>
      <c r="F25" s="135" t="s">
        <v>76</v>
      </c>
      <c r="G25" s="136" t="s">
        <v>116</v>
      </c>
      <c r="H25" s="136"/>
      <c r="I25" s="136">
        <v>390</v>
      </c>
      <c r="J25" s="137">
        <v>0</v>
      </c>
      <c r="K25" s="138">
        <v>0</v>
      </c>
      <c r="L25" s="139">
        <v>0</v>
      </c>
      <c r="M25" s="140">
        <f t="shared" si="0"/>
        <v>0</v>
      </c>
      <c r="N25" s="141">
        <f aca="true" t="shared" si="2" ref="N25:N35">IF(M25&gt;0,SUM(I25,M25),0)</f>
        <v>0</v>
      </c>
      <c r="O25" s="142">
        <v>11</v>
      </c>
    </row>
    <row r="26" spans="2:15" ht="12">
      <c r="B26" s="143">
        <v>12</v>
      </c>
      <c r="C26" s="132">
        <v>0</v>
      </c>
      <c r="D26" s="133" t="s">
        <v>39</v>
      </c>
      <c r="E26" s="134" t="s">
        <v>40</v>
      </c>
      <c r="F26" s="135" t="s">
        <v>72</v>
      </c>
      <c r="G26" s="136" t="s">
        <v>116</v>
      </c>
      <c r="H26" s="136"/>
      <c r="I26" s="136">
        <v>340</v>
      </c>
      <c r="J26" s="137">
        <v>0</v>
      </c>
      <c r="K26" s="138">
        <v>0</v>
      </c>
      <c r="L26" s="139">
        <v>0</v>
      </c>
      <c r="M26" s="140">
        <f t="shared" si="0"/>
        <v>0</v>
      </c>
      <c r="N26" s="141">
        <f t="shared" si="2"/>
        <v>0</v>
      </c>
      <c r="O26" s="142">
        <v>12</v>
      </c>
    </row>
    <row r="27" spans="2:15" ht="12">
      <c r="B27" s="143">
        <v>13</v>
      </c>
      <c r="C27" s="132">
        <v>0</v>
      </c>
      <c r="D27" s="133" t="s">
        <v>94</v>
      </c>
      <c r="E27" s="134" t="s">
        <v>93</v>
      </c>
      <c r="F27" s="135" t="s">
        <v>76</v>
      </c>
      <c r="G27" s="136" t="s">
        <v>116</v>
      </c>
      <c r="H27" s="136"/>
      <c r="I27" s="136">
        <v>355</v>
      </c>
      <c r="J27" s="137">
        <v>0</v>
      </c>
      <c r="K27" s="138">
        <v>0</v>
      </c>
      <c r="L27" s="139">
        <v>0</v>
      </c>
      <c r="M27" s="140">
        <f t="shared" si="0"/>
        <v>0</v>
      </c>
      <c r="N27" s="141">
        <f t="shared" si="2"/>
        <v>0</v>
      </c>
      <c r="O27" s="142">
        <v>13</v>
      </c>
    </row>
    <row r="28" spans="2:15" ht="12">
      <c r="B28" s="131">
        <v>14</v>
      </c>
      <c r="C28" s="132">
        <v>0</v>
      </c>
      <c r="D28" s="133" t="s">
        <v>85</v>
      </c>
      <c r="E28" s="134" t="s">
        <v>79</v>
      </c>
      <c r="F28" s="135" t="s">
        <v>76</v>
      </c>
      <c r="G28" s="136" t="s">
        <v>116</v>
      </c>
      <c r="H28" s="136"/>
      <c r="I28" s="136">
        <v>365</v>
      </c>
      <c r="J28" s="137">
        <v>0</v>
      </c>
      <c r="K28" s="138">
        <v>0</v>
      </c>
      <c r="L28" s="139">
        <v>0</v>
      </c>
      <c r="M28" s="140">
        <f t="shared" si="0"/>
        <v>0</v>
      </c>
      <c r="N28" s="141">
        <f t="shared" si="2"/>
        <v>0</v>
      </c>
      <c r="O28" s="142">
        <v>14</v>
      </c>
    </row>
    <row r="29" spans="2:15" ht="12">
      <c r="B29" s="143">
        <v>15</v>
      </c>
      <c r="C29" s="132">
        <v>0</v>
      </c>
      <c r="D29" s="133" t="s">
        <v>24</v>
      </c>
      <c r="E29" s="134" t="s">
        <v>25</v>
      </c>
      <c r="F29" s="135" t="s">
        <v>76</v>
      </c>
      <c r="G29" s="136" t="s">
        <v>116</v>
      </c>
      <c r="H29" s="136"/>
      <c r="I29" s="136">
        <v>360</v>
      </c>
      <c r="J29" s="137">
        <v>0</v>
      </c>
      <c r="K29" s="138">
        <v>0</v>
      </c>
      <c r="L29" s="139">
        <v>0</v>
      </c>
      <c r="M29" s="140">
        <f t="shared" si="0"/>
        <v>0</v>
      </c>
      <c r="N29" s="141">
        <f t="shared" si="2"/>
        <v>0</v>
      </c>
      <c r="O29" s="142">
        <v>15</v>
      </c>
    </row>
    <row r="30" spans="2:15" ht="12" hidden="1">
      <c r="B30" s="143">
        <v>17</v>
      </c>
      <c r="C30" s="132"/>
      <c r="D30" s="133"/>
      <c r="E30" s="134"/>
      <c r="F30" s="135"/>
      <c r="G30" s="136"/>
      <c r="H30" s="136"/>
      <c r="I30" s="136"/>
      <c r="J30" s="137"/>
      <c r="K30" s="138"/>
      <c r="L30" s="139"/>
      <c r="M30" s="140">
        <f>MAX(J30:K30:L30)</f>
        <v>0</v>
      </c>
      <c r="N30" s="141">
        <f t="shared" si="2"/>
        <v>0</v>
      </c>
      <c r="O30" s="142"/>
    </row>
    <row r="31" spans="2:15" ht="12" hidden="1">
      <c r="B31" s="131">
        <v>18</v>
      </c>
      <c r="C31" s="132"/>
      <c r="D31" s="133"/>
      <c r="E31" s="134"/>
      <c r="F31" s="135"/>
      <c r="G31" s="136"/>
      <c r="H31" s="136"/>
      <c r="I31" s="136"/>
      <c r="J31" s="137"/>
      <c r="K31" s="138"/>
      <c r="L31" s="139"/>
      <c r="M31" s="140">
        <f>MAX(J31:K31:L31)</f>
        <v>0</v>
      </c>
      <c r="N31" s="141">
        <f t="shared" si="2"/>
        <v>0</v>
      </c>
      <c r="O31" s="142"/>
    </row>
    <row r="32" spans="2:15" ht="12" hidden="1">
      <c r="B32" s="143">
        <v>19</v>
      </c>
      <c r="C32" s="132"/>
      <c r="D32" s="133"/>
      <c r="E32" s="134"/>
      <c r="F32" s="135"/>
      <c r="G32" s="136"/>
      <c r="H32" s="136"/>
      <c r="I32" s="136"/>
      <c r="J32" s="137"/>
      <c r="K32" s="138"/>
      <c r="L32" s="139"/>
      <c r="M32" s="140">
        <f>MAX(J32:K32:L32)</f>
        <v>0</v>
      </c>
      <c r="N32" s="141">
        <f t="shared" si="2"/>
        <v>0</v>
      </c>
      <c r="O32" s="142"/>
    </row>
    <row r="33" spans="2:15" ht="12" hidden="1">
      <c r="B33" s="131">
        <v>20</v>
      </c>
      <c r="C33" s="132"/>
      <c r="D33" s="133"/>
      <c r="E33" s="134"/>
      <c r="F33" s="135"/>
      <c r="G33" s="136"/>
      <c r="H33" s="136"/>
      <c r="I33" s="136"/>
      <c r="J33" s="137"/>
      <c r="K33" s="138"/>
      <c r="L33" s="139"/>
      <c r="M33" s="140">
        <f>MAX(J33:K33:L33)</f>
        <v>0</v>
      </c>
      <c r="N33" s="141">
        <f t="shared" si="2"/>
        <v>0</v>
      </c>
      <c r="O33" s="142"/>
    </row>
    <row r="34" spans="2:15" ht="12" hidden="1">
      <c r="B34" s="143">
        <v>21</v>
      </c>
      <c r="C34" s="132"/>
      <c r="D34" s="133"/>
      <c r="E34" s="134"/>
      <c r="F34" s="135"/>
      <c r="G34" s="136"/>
      <c r="H34" s="136"/>
      <c r="I34" s="136"/>
      <c r="J34" s="137"/>
      <c r="K34" s="138"/>
      <c r="L34" s="139"/>
      <c r="M34" s="140">
        <f>MAX(J34:K34:L34)</f>
        <v>0</v>
      </c>
      <c r="N34" s="141">
        <f t="shared" si="2"/>
        <v>0</v>
      </c>
      <c r="O34" s="142"/>
    </row>
    <row r="35" spans="2:15" ht="12.75" hidden="1" thickBot="1">
      <c r="B35" s="144">
        <v>22</v>
      </c>
      <c r="C35" s="145"/>
      <c r="D35" s="146"/>
      <c r="E35" s="147"/>
      <c r="F35" s="148"/>
      <c r="G35" s="149"/>
      <c r="H35" s="149"/>
      <c r="I35" s="149"/>
      <c r="J35" s="150"/>
      <c r="K35" s="151"/>
      <c r="L35" s="152"/>
      <c r="M35" s="153">
        <f>MAX(J35:K35:L35)</f>
        <v>0</v>
      </c>
      <c r="N35" s="154">
        <f t="shared" si="2"/>
        <v>0</v>
      </c>
      <c r="O35" s="155"/>
    </row>
    <row r="36" spans="10:11" ht="12">
      <c r="J36" s="98"/>
      <c r="K36" s="98"/>
    </row>
    <row r="37" spans="10:12" ht="15.75">
      <c r="J37" s="250" t="s">
        <v>165</v>
      </c>
      <c r="K37" s="250"/>
      <c r="L37" s="250"/>
    </row>
    <row r="38" spans="10:12" ht="12">
      <c r="J38" s="227"/>
      <c r="K38" s="227"/>
      <c r="L38" s="227"/>
    </row>
    <row r="39" spans="4:14" ht="12">
      <c r="D39" s="100" t="s">
        <v>118</v>
      </c>
      <c r="E39" s="251" t="s">
        <v>53</v>
      </c>
      <c r="F39" s="251"/>
      <c r="G39" s="94" t="s">
        <v>57</v>
      </c>
      <c r="J39" s="94" t="s">
        <v>122</v>
      </c>
      <c r="N39" s="156" t="s">
        <v>53</v>
      </c>
    </row>
    <row r="41" spans="5:14" ht="12">
      <c r="E41" s="157"/>
      <c r="F41" s="100"/>
      <c r="J41" s="94" t="s">
        <v>121</v>
      </c>
      <c r="N41" s="156" t="s">
        <v>53</v>
      </c>
    </row>
    <row r="43" spans="4:14" ht="12">
      <c r="D43" s="94" t="s">
        <v>56</v>
      </c>
      <c r="E43" s="157" t="s">
        <v>119</v>
      </c>
      <c r="F43" s="100"/>
      <c r="G43" s="94" t="s">
        <v>58</v>
      </c>
      <c r="J43" s="94" t="s">
        <v>120</v>
      </c>
      <c r="N43" s="156" t="s">
        <v>53</v>
      </c>
    </row>
    <row r="46" spans="7:9" ht="12">
      <c r="G46" s="156"/>
      <c r="H46" s="156"/>
      <c r="I46" s="156"/>
    </row>
    <row r="48" spans="7:9" ht="12">
      <c r="G48" s="156"/>
      <c r="H48" s="156"/>
      <c r="I48" s="156"/>
    </row>
    <row r="50" spans="7:9" ht="12">
      <c r="G50" s="156"/>
      <c r="H50" s="156"/>
      <c r="I50" s="156"/>
    </row>
  </sheetData>
  <sheetProtection/>
  <mergeCells count="8">
    <mergeCell ref="J37:L37"/>
    <mergeCell ref="E39:F39"/>
    <mergeCell ref="E9:J9"/>
    <mergeCell ref="C10:D10"/>
    <mergeCell ref="E10:I10"/>
    <mergeCell ref="E11:I11"/>
    <mergeCell ref="A12:O12"/>
    <mergeCell ref="K9:O9"/>
  </mergeCells>
  <printOptions/>
  <pageMargins left="0.25972222222222224" right="0.14027777777777778" top="0.2701388888888889" bottom="0.25972222222222224" header="0.5118055555555555" footer="0.511805555555555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zoomScale="110" zoomScaleNormal="110" zoomScalePageLayoutView="0" workbookViewId="0" topLeftCell="A1">
      <selection activeCell="I4" sqref="I4"/>
    </sheetView>
  </sheetViews>
  <sheetFormatPr defaultColWidth="9.140625" defaultRowHeight="12.75"/>
  <cols>
    <col min="1" max="1" width="0.42578125" style="158" customWidth="1"/>
    <col min="2" max="2" width="3.7109375" style="158" customWidth="1"/>
    <col min="3" max="3" width="5.57421875" style="158" customWidth="1"/>
    <col min="4" max="4" width="16.140625" style="158" customWidth="1"/>
    <col min="5" max="5" width="10.140625" style="158" customWidth="1"/>
    <col min="6" max="6" width="9.7109375" style="158" customWidth="1"/>
    <col min="7" max="7" width="10.28125" style="158" customWidth="1"/>
    <col min="8" max="8" width="9.8515625" style="158" customWidth="1"/>
    <col min="9" max="9" width="10.140625" style="158" customWidth="1"/>
    <col min="10" max="10" width="8.57421875" style="158" customWidth="1"/>
    <col min="11" max="11" width="8.421875" style="158" customWidth="1"/>
    <col min="12" max="17" width="6.7109375" style="158" customWidth="1"/>
    <col min="18" max="16384" width="9.140625" style="158" customWidth="1"/>
  </cols>
  <sheetData>
    <row r="1" ht="11.25">
      <c r="H1" s="158" t="s">
        <v>182</v>
      </c>
    </row>
    <row r="2" ht="11.25">
      <c r="H2" s="158" t="s">
        <v>183</v>
      </c>
    </row>
    <row r="3" spans="5:8" ht="11.25">
      <c r="E3" s="159"/>
      <c r="H3" s="158" t="s">
        <v>187</v>
      </c>
    </row>
    <row r="4" spans="5:14" ht="18.75">
      <c r="E4" s="1" t="s">
        <v>128</v>
      </c>
      <c r="F4" s="1"/>
      <c r="J4" s="159"/>
      <c r="N4" s="159"/>
    </row>
    <row r="5" spans="5:14" ht="11.25">
      <c r="E5" s="159" t="s">
        <v>3</v>
      </c>
      <c r="F5" s="159"/>
      <c r="J5" s="159"/>
      <c r="N5" s="159"/>
    </row>
    <row r="6" spans="8:16" ht="12.75">
      <c r="H6" s="160" t="s">
        <v>131</v>
      </c>
      <c r="L6" s="160"/>
      <c r="P6" s="160"/>
    </row>
    <row r="7" spans="5:8" ht="15.75">
      <c r="E7" s="260" t="s">
        <v>98</v>
      </c>
      <c r="F7" s="260"/>
      <c r="G7" s="260"/>
      <c r="H7" s="260"/>
    </row>
    <row r="8" ht="11.25">
      <c r="E8" s="160"/>
    </row>
    <row r="9" spans="1:10" ht="18.75">
      <c r="A9" s="261" t="s">
        <v>154</v>
      </c>
      <c r="B9" s="261"/>
      <c r="C9" s="261"/>
      <c r="D9" s="261"/>
      <c r="E9" s="261"/>
      <c r="F9" s="261"/>
      <c r="G9" s="261"/>
      <c r="H9" s="261"/>
      <c r="I9" s="261"/>
      <c r="J9" s="261"/>
    </row>
    <row r="10" ht="12" thickBot="1">
      <c r="C10" s="161"/>
    </row>
    <row r="11" spans="2:19" ht="13.5" customHeight="1" thickBot="1">
      <c r="B11" s="258" t="s">
        <v>100</v>
      </c>
      <c r="C11" s="258" t="s">
        <v>132</v>
      </c>
      <c r="D11" s="258" t="s">
        <v>133</v>
      </c>
      <c r="E11" s="259" t="s">
        <v>134</v>
      </c>
      <c r="F11" s="262" t="s">
        <v>135</v>
      </c>
      <c r="G11" s="263"/>
      <c r="H11" s="263"/>
      <c r="I11" s="263"/>
      <c r="J11" s="263"/>
      <c r="K11" s="264"/>
      <c r="R11"/>
      <c r="S11"/>
    </row>
    <row r="12" spans="2:19" ht="13.5" customHeight="1" thickBot="1">
      <c r="B12" s="258"/>
      <c r="C12" s="258"/>
      <c r="D12" s="258"/>
      <c r="E12" s="258"/>
      <c r="F12" s="187" t="s">
        <v>150</v>
      </c>
      <c r="G12" s="187" t="s">
        <v>151</v>
      </c>
      <c r="H12" s="193" t="s">
        <v>152</v>
      </c>
      <c r="I12" s="193" t="s">
        <v>153</v>
      </c>
      <c r="J12" s="187" t="s">
        <v>157</v>
      </c>
      <c r="K12" s="187" t="s">
        <v>138</v>
      </c>
      <c r="R12"/>
      <c r="S12"/>
    </row>
    <row r="13" spans="2:19" ht="12.75">
      <c r="B13" s="162">
        <v>1</v>
      </c>
      <c r="C13" s="163">
        <v>50</v>
      </c>
      <c r="D13" s="164" t="s">
        <v>139</v>
      </c>
      <c r="E13" s="220" t="s">
        <v>159</v>
      </c>
      <c r="F13" s="165">
        <v>369</v>
      </c>
      <c r="G13" s="189">
        <v>1010</v>
      </c>
      <c r="H13" s="194">
        <v>351</v>
      </c>
      <c r="I13" s="195">
        <v>0</v>
      </c>
      <c r="J13" s="190">
        <v>351</v>
      </c>
      <c r="K13" s="166">
        <v>769</v>
      </c>
      <c r="R13"/>
      <c r="S13"/>
    </row>
    <row r="14" spans="2:19" ht="12.75">
      <c r="B14" s="167">
        <v>2</v>
      </c>
      <c r="C14" s="168">
        <v>20</v>
      </c>
      <c r="D14" s="169" t="s">
        <v>140</v>
      </c>
      <c r="E14" s="221" t="s">
        <v>160</v>
      </c>
      <c r="F14" s="171">
        <v>353</v>
      </c>
      <c r="G14" s="170">
        <v>1010</v>
      </c>
      <c r="H14" s="196">
        <v>353</v>
      </c>
      <c r="I14" s="197">
        <v>0</v>
      </c>
      <c r="J14" s="191">
        <v>353</v>
      </c>
      <c r="K14" s="172">
        <v>774</v>
      </c>
      <c r="R14"/>
      <c r="S14"/>
    </row>
    <row r="15" spans="2:19" ht="12.75">
      <c r="B15" s="167">
        <v>3</v>
      </c>
      <c r="C15" s="168">
        <v>16</v>
      </c>
      <c r="D15" s="173" t="s">
        <v>141</v>
      </c>
      <c r="E15" s="221" t="s">
        <v>161</v>
      </c>
      <c r="F15" s="171">
        <v>364</v>
      </c>
      <c r="G15" s="170">
        <v>247</v>
      </c>
      <c r="H15" s="196">
        <v>356</v>
      </c>
      <c r="I15" s="197">
        <v>80</v>
      </c>
      <c r="J15" s="191">
        <v>436</v>
      </c>
      <c r="K15" s="172">
        <f>ROUND((1000*(J15/MAX(J13:J17))),0)</f>
        <v>956</v>
      </c>
      <c r="R15"/>
      <c r="S15"/>
    </row>
    <row r="16" spans="2:19" ht="12.75">
      <c r="B16" s="167">
        <v>4</v>
      </c>
      <c r="C16" s="168">
        <v>21</v>
      </c>
      <c r="D16" s="169" t="s">
        <v>142</v>
      </c>
      <c r="E16" s="221" t="s">
        <v>162</v>
      </c>
      <c r="F16" s="171">
        <v>364</v>
      </c>
      <c r="G16" s="170">
        <v>92</v>
      </c>
      <c r="H16" s="196">
        <v>356</v>
      </c>
      <c r="I16" s="197">
        <v>100</v>
      </c>
      <c r="J16" s="191">
        <f>F16+G16</f>
        <v>456</v>
      </c>
      <c r="K16" s="172">
        <v>1000</v>
      </c>
      <c r="R16"/>
      <c r="S16"/>
    </row>
    <row r="17" spans="2:19" ht="13.5" thickBot="1">
      <c r="B17" s="174">
        <v>5</v>
      </c>
      <c r="C17" s="175">
        <v>47</v>
      </c>
      <c r="D17" s="176" t="s">
        <v>143</v>
      </c>
      <c r="E17" s="222" t="s">
        <v>163</v>
      </c>
      <c r="F17" s="178">
        <v>265</v>
      </c>
      <c r="G17" s="177">
        <v>52</v>
      </c>
      <c r="H17" s="198">
        <v>265</v>
      </c>
      <c r="I17" s="199">
        <v>100</v>
      </c>
      <c r="J17" s="192">
        <v>365</v>
      </c>
      <c r="K17" s="179">
        <f>ROUND((1000*(J17/MAX(J13:J17))),0)</f>
        <v>800</v>
      </c>
      <c r="R17"/>
      <c r="S17"/>
    </row>
    <row r="19" ht="12" thickBot="1"/>
    <row r="20" spans="2:12" ht="13.5" thickBot="1">
      <c r="B20" s="258" t="s">
        <v>100</v>
      </c>
      <c r="C20" s="258" t="s">
        <v>132</v>
      </c>
      <c r="D20" s="258" t="s">
        <v>133</v>
      </c>
      <c r="E20" s="259" t="s">
        <v>134</v>
      </c>
      <c r="F20" s="262" t="s">
        <v>136</v>
      </c>
      <c r="G20" s="263"/>
      <c r="H20" s="263"/>
      <c r="I20" s="263"/>
      <c r="J20" s="263"/>
      <c r="K20" s="264"/>
      <c r="L20"/>
    </row>
    <row r="21" spans="2:12" ht="13.5" thickBot="1">
      <c r="B21" s="258"/>
      <c r="C21" s="258"/>
      <c r="D21" s="258"/>
      <c r="E21" s="258"/>
      <c r="F21" s="187" t="s">
        <v>150</v>
      </c>
      <c r="G21" s="187" t="s">
        <v>151</v>
      </c>
      <c r="H21" s="193" t="s">
        <v>152</v>
      </c>
      <c r="I21" s="193" t="s">
        <v>153</v>
      </c>
      <c r="J21" s="187" t="s">
        <v>157</v>
      </c>
      <c r="K21" s="187" t="s">
        <v>138</v>
      </c>
      <c r="L21"/>
    </row>
    <row r="22" spans="2:12" ht="12.75">
      <c r="B22" s="162">
        <v>1</v>
      </c>
      <c r="C22" s="163">
        <v>50</v>
      </c>
      <c r="D22" s="164" t="s">
        <v>139</v>
      </c>
      <c r="E22" s="223" t="s">
        <v>159</v>
      </c>
      <c r="F22" s="165">
        <v>215</v>
      </c>
      <c r="G22" s="189">
        <v>342</v>
      </c>
      <c r="H22" s="194">
        <v>215</v>
      </c>
      <c r="I22" s="195">
        <v>70</v>
      </c>
      <c r="J22" s="190">
        <v>285</v>
      </c>
      <c r="K22" s="166">
        <f>ROUND((1000*(J22/MAX(J22:J26))),0)</f>
        <v>838</v>
      </c>
      <c r="L22"/>
    </row>
    <row r="23" spans="2:12" ht="12.75">
      <c r="B23" s="167">
        <v>2</v>
      </c>
      <c r="C23" s="168">
        <v>20</v>
      </c>
      <c r="D23" s="169" t="s">
        <v>140</v>
      </c>
      <c r="E23" s="224" t="s">
        <v>160</v>
      </c>
      <c r="F23" s="171">
        <v>201</v>
      </c>
      <c r="G23" s="170">
        <v>610</v>
      </c>
      <c r="H23" s="196">
        <v>201</v>
      </c>
      <c r="I23" s="197">
        <v>40</v>
      </c>
      <c r="J23" s="191">
        <v>241</v>
      </c>
      <c r="K23" s="172">
        <f>ROUND((1000*(J23/MAX(J22:J26))),0)</f>
        <v>709</v>
      </c>
      <c r="L23"/>
    </row>
    <row r="24" spans="2:12" ht="12.75">
      <c r="B24" s="167">
        <v>3</v>
      </c>
      <c r="C24" s="168">
        <v>16</v>
      </c>
      <c r="D24" s="173" t="s">
        <v>141</v>
      </c>
      <c r="E24" s="224" t="s">
        <v>161</v>
      </c>
      <c r="F24" s="171">
        <v>191</v>
      </c>
      <c r="G24" s="170">
        <v>222</v>
      </c>
      <c r="H24" s="196">
        <v>191</v>
      </c>
      <c r="I24" s="197">
        <v>80</v>
      </c>
      <c r="J24" s="191">
        <v>271</v>
      </c>
      <c r="K24" s="172">
        <f>ROUND((1000*(J24/MAX(J22:J26))),0)</f>
        <v>797</v>
      </c>
      <c r="L24"/>
    </row>
    <row r="25" spans="2:12" ht="12.75">
      <c r="B25" s="167">
        <v>4</v>
      </c>
      <c r="C25" s="168">
        <v>21</v>
      </c>
      <c r="D25" s="169" t="s">
        <v>142</v>
      </c>
      <c r="E25" s="224" t="s">
        <v>162</v>
      </c>
      <c r="F25" s="171">
        <v>240</v>
      </c>
      <c r="G25" s="170">
        <v>61</v>
      </c>
      <c r="H25" s="196">
        <v>240</v>
      </c>
      <c r="I25" s="197">
        <v>100</v>
      </c>
      <c r="J25" s="191">
        <v>340</v>
      </c>
      <c r="K25" s="172">
        <f>ROUND((1000*(J25/MAX(J22:J26))),0)</f>
        <v>1000</v>
      </c>
      <c r="L25"/>
    </row>
    <row r="26" spans="2:12" ht="13.5" thickBot="1">
      <c r="B26" s="174">
        <v>5</v>
      </c>
      <c r="C26" s="175">
        <v>47</v>
      </c>
      <c r="D26" s="176" t="s">
        <v>143</v>
      </c>
      <c r="E26" s="225" t="s">
        <v>163</v>
      </c>
      <c r="F26" s="178">
        <v>178</v>
      </c>
      <c r="G26" s="177">
        <v>1010</v>
      </c>
      <c r="H26" s="198">
        <v>178</v>
      </c>
      <c r="I26" s="199">
        <v>0</v>
      </c>
      <c r="J26" s="192">
        <v>178</v>
      </c>
      <c r="K26" s="179">
        <f>ROUND((1000*(J26/MAX(J22:J26))),0)</f>
        <v>524</v>
      </c>
      <c r="L26"/>
    </row>
    <row r="28" ht="12" thickBot="1"/>
    <row r="29" spans="2:11" ht="13.5" customHeight="1" thickBot="1">
      <c r="B29" s="258" t="s">
        <v>100</v>
      </c>
      <c r="C29" s="258" t="s">
        <v>132</v>
      </c>
      <c r="D29" s="258" t="s">
        <v>133</v>
      </c>
      <c r="E29" s="259" t="s">
        <v>134</v>
      </c>
      <c r="F29" s="262" t="s">
        <v>137</v>
      </c>
      <c r="G29" s="263"/>
      <c r="H29" s="263"/>
      <c r="I29" s="263"/>
      <c r="J29" s="263"/>
      <c r="K29" s="264"/>
    </row>
    <row r="30" spans="2:11" ht="12" thickBot="1">
      <c r="B30" s="258"/>
      <c r="C30" s="258"/>
      <c r="D30" s="258"/>
      <c r="E30" s="258"/>
      <c r="F30" s="187" t="s">
        <v>150</v>
      </c>
      <c r="G30" s="187" t="s">
        <v>151</v>
      </c>
      <c r="H30" s="193" t="s">
        <v>152</v>
      </c>
      <c r="I30" s="193" t="s">
        <v>153</v>
      </c>
      <c r="J30" s="187" t="s">
        <v>157</v>
      </c>
      <c r="K30" s="188" t="s">
        <v>138</v>
      </c>
    </row>
    <row r="31" spans="2:11" ht="11.25">
      <c r="B31" s="162">
        <v>1</v>
      </c>
      <c r="C31" s="163">
        <v>50</v>
      </c>
      <c r="D31" s="164" t="s">
        <v>139</v>
      </c>
      <c r="E31" s="223" t="s">
        <v>159</v>
      </c>
      <c r="F31" s="165">
        <v>320</v>
      </c>
      <c r="G31" s="189">
        <v>420</v>
      </c>
      <c r="H31" s="194">
        <v>320</v>
      </c>
      <c r="I31" s="195">
        <v>60</v>
      </c>
      <c r="J31" s="190">
        <v>380</v>
      </c>
      <c r="K31" s="186">
        <f>ROUND((1000*(J31/MAX(J31:J35))),0)</f>
        <v>876</v>
      </c>
    </row>
    <row r="32" spans="2:11" ht="11.25">
      <c r="B32" s="167">
        <v>2</v>
      </c>
      <c r="C32" s="168">
        <v>20</v>
      </c>
      <c r="D32" s="169" t="s">
        <v>140</v>
      </c>
      <c r="E32" s="224" t="s">
        <v>160</v>
      </c>
      <c r="F32" s="171">
        <v>368</v>
      </c>
      <c r="G32" s="170">
        <v>1010</v>
      </c>
      <c r="H32" s="196">
        <v>352</v>
      </c>
      <c r="I32" s="197">
        <v>0</v>
      </c>
      <c r="J32" s="191">
        <v>352</v>
      </c>
      <c r="K32" s="172">
        <f>ROUND((1000*(J32/MAX(J31:J35))),0)</f>
        <v>811</v>
      </c>
    </row>
    <row r="33" spans="2:11" ht="11.25">
      <c r="B33" s="167">
        <v>3</v>
      </c>
      <c r="C33" s="168">
        <v>16</v>
      </c>
      <c r="D33" s="173" t="s">
        <v>141</v>
      </c>
      <c r="E33" s="224" t="s">
        <v>161</v>
      </c>
      <c r="F33" s="171">
        <v>345</v>
      </c>
      <c r="G33" s="170">
        <v>1010</v>
      </c>
      <c r="H33" s="196">
        <v>345</v>
      </c>
      <c r="I33" s="197">
        <v>0</v>
      </c>
      <c r="J33" s="191">
        <v>345</v>
      </c>
      <c r="K33" s="172">
        <f>ROUND((1000*(J33/MAX(J31:J35))),0)</f>
        <v>795</v>
      </c>
    </row>
    <row r="34" spans="2:11" ht="11.25">
      <c r="B34" s="167">
        <v>4</v>
      </c>
      <c r="C34" s="168">
        <v>21</v>
      </c>
      <c r="D34" s="169" t="s">
        <v>142</v>
      </c>
      <c r="E34" s="224" t="s">
        <v>162</v>
      </c>
      <c r="F34" s="171">
        <v>354</v>
      </c>
      <c r="G34" s="170">
        <v>241</v>
      </c>
      <c r="H34" s="196">
        <v>354</v>
      </c>
      <c r="I34" s="197">
        <v>80</v>
      </c>
      <c r="J34" s="191">
        <v>434</v>
      </c>
      <c r="K34" s="172">
        <f>ROUND((1000*(J34/MAX(J31:J35))),0)</f>
        <v>1000</v>
      </c>
    </row>
    <row r="35" spans="2:11" ht="12" thickBot="1">
      <c r="B35" s="174">
        <v>5</v>
      </c>
      <c r="C35" s="175">
        <v>47</v>
      </c>
      <c r="D35" s="176" t="s">
        <v>143</v>
      </c>
      <c r="E35" s="225" t="s">
        <v>163</v>
      </c>
      <c r="F35" s="178">
        <v>193</v>
      </c>
      <c r="G35" s="177">
        <v>1010</v>
      </c>
      <c r="H35" s="198">
        <v>193</v>
      </c>
      <c r="I35" s="199">
        <v>0</v>
      </c>
      <c r="J35" s="192">
        <v>193</v>
      </c>
      <c r="K35" s="179">
        <f>ROUND((1000*(J35/MAX(J31:J35))),0)</f>
        <v>445</v>
      </c>
    </row>
    <row r="37" ht="12" thickBot="1"/>
    <row r="38" spans="2:14" ht="13.5" customHeight="1" thickBot="1">
      <c r="B38" s="258" t="s">
        <v>100</v>
      </c>
      <c r="C38" s="258" t="s">
        <v>132</v>
      </c>
      <c r="D38" s="258" t="s">
        <v>133</v>
      </c>
      <c r="E38" s="259" t="s">
        <v>134</v>
      </c>
      <c r="F38" s="262" t="s">
        <v>144</v>
      </c>
      <c r="G38" s="263"/>
      <c r="H38" s="263"/>
      <c r="I38" s="263"/>
      <c r="J38" s="263"/>
      <c r="K38" s="264"/>
      <c r="M38"/>
      <c r="N38"/>
    </row>
    <row r="39" spans="2:14" ht="13.5" thickBot="1">
      <c r="B39" s="258"/>
      <c r="C39" s="258"/>
      <c r="D39" s="258"/>
      <c r="E39" s="258"/>
      <c r="F39" s="187" t="s">
        <v>150</v>
      </c>
      <c r="G39" s="187" t="s">
        <v>151</v>
      </c>
      <c r="H39" s="193" t="s">
        <v>152</v>
      </c>
      <c r="I39" s="193" t="s">
        <v>153</v>
      </c>
      <c r="J39" s="187" t="s">
        <v>157</v>
      </c>
      <c r="K39" s="187" t="s">
        <v>138</v>
      </c>
      <c r="M39"/>
      <c r="N39"/>
    </row>
    <row r="40" spans="2:14" ht="12.75">
      <c r="B40" s="162">
        <v>1</v>
      </c>
      <c r="C40" s="163">
        <v>50</v>
      </c>
      <c r="D40" s="164" t="s">
        <v>139</v>
      </c>
      <c r="E40" s="223" t="s">
        <v>159</v>
      </c>
      <c r="F40" s="165">
        <v>337</v>
      </c>
      <c r="G40" s="189">
        <v>1010</v>
      </c>
      <c r="H40" s="194">
        <v>337</v>
      </c>
      <c r="I40" s="195">
        <v>0</v>
      </c>
      <c r="J40" s="190">
        <v>337</v>
      </c>
      <c r="K40" s="166">
        <v>769</v>
      </c>
      <c r="M40"/>
      <c r="N40"/>
    </row>
    <row r="41" spans="2:14" ht="12.75">
      <c r="B41" s="167">
        <v>2</v>
      </c>
      <c r="C41" s="168">
        <v>20</v>
      </c>
      <c r="D41" s="169" t="s">
        <v>140</v>
      </c>
      <c r="E41" s="224" t="s">
        <v>160</v>
      </c>
      <c r="F41" s="171">
        <v>353</v>
      </c>
      <c r="G41" s="170">
        <v>1010</v>
      </c>
      <c r="H41" s="196">
        <v>353</v>
      </c>
      <c r="I41" s="197">
        <v>0</v>
      </c>
      <c r="J41" s="191">
        <v>353</v>
      </c>
      <c r="K41" s="172">
        <v>774</v>
      </c>
      <c r="M41"/>
      <c r="N41"/>
    </row>
    <row r="42" spans="2:14" ht="12.75">
      <c r="B42" s="167">
        <v>3</v>
      </c>
      <c r="C42" s="168">
        <v>16</v>
      </c>
      <c r="D42" s="173" t="s">
        <v>141</v>
      </c>
      <c r="E42" s="224" t="s">
        <v>161</v>
      </c>
      <c r="F42" s="171">
        <v>348</v>
      </c>
      <c r="G42" s="170">
        <v>480</v>
      </c>
      <c r="H42" s="196">
        <v>348</v>
      </c>
      <c r="I42" s="197">
        <v>60</v>
      </c>
      <c r="J42" s="191">
        <v>408</v>
      </c>
      <c r="K42" s="172">
        <f>ROUND((1000*(J42/MAX(J40:J44))),0)</f>
        <v>917</v>
      </c>
      <c r="M42"/>
      <c r="N42"/>
    </row>
    <row r="43" spans="2:14" ht="12.75">
      <c r="B43" s="167">
        <v>4</v>
      </c>
      <c r="C43" s="168">
        <v>21</v>
      </c>
      <c r="D43" s="169" t="s">
        <v>142</v>
      </c>
      <c r="E43" s="224" t="s">
        <v>162</v>
      </c>
      <c r="F43" s="171">
        <v>360</v>
      </c>
      <c r="G43" s="170">
        <v>1010</v>
      </c>
      <c r="H43" s="196">
        <v>360</v>
      </c>
      <c r="I43" s="197">
        <v>0</v>
      </c>
      <c r="J43" s="191">
        <v>360</v>
      </c>
      <c r="K43" s="172">
        <v>808</v>
      </c>
      <c r="M43"/>
      <c r="N43"/>
    </row>
    <row r="44" spans="2:14" ht="13.5" thickBot="1">
      <c r="B44" s="174">
        <v>5</v>
      </c>
      <c r="C44" s="175">
        <v>47</v>
      </c>
      <c r="D44" s="176" t="s">
        <v>143</v>
      </c>
      <c r="E44" s="225" t="s">
        <v>163</v>
      </c>
      <c r="F44" s="178">
        <v>345</v>
      </c>
      <c r="G44" s="177">
        <v>97</v>
      </c>
      <c r="H44" s="198">
        <v>345</v>
      </c>
      <c r="I44" s="199">
        <v>100</v>
      </c>
      <c r="J44" s="192">
        <v>445</v>
      </c>
      <c r="K44" s="179">
        <f>ROUND((1000*(J44/MAX(J40:J44))),0)</f>
        <v>1000</v>
      </c>
      <c r="M44"/>
      <c r="N44"/>
    </row>
    <row r="45" spans="2:14" ht="11.25">
      <c r="B45" s="200"/>
      <c r="C45" s="201"/>
      <c r="D45" s="202"/>
      <c r="E45" s="203"/>
      <c r="F45" s="203"/>
      <c r="G45" s="203"/>
      <c r="H45" s="203"/>
      <c r="I45" s="203"/>
      <c r="J45" s="204"/>
      <c r="K45" s="205"/>
      <c r="M45" s="203"/>
      <c r="N45" s="203"/>
    </row>
    <row r="46" spans="4:8" ht="13.5" thickBot="1">
      <c r="D46"/>
      <c r="E46"/>
      <c r="F46"/>
      <c r="G46"/>
      <c r="H46"/>
    </row>
    <row r="47" spans="2:11" ht="12" thickBot="1">
      <c r="B47" s="265" t="s">
        <v>158</v>
      </c>
      <c r="C47" s="258" t="s">
        <v>132</v>
      </c>
      <c r="D47" s="258" t="s">
        <v>133</v>
      </c>
      <c r="E47" s="258" t="s">
        <v>134</v>
      </c>
      <c r="F47" s="258" t="s">
        <v>145</v>
      </c>
      <c r="G47" s="258" t="s">
        <v>135</v>
      </c>
      <c r="H47" s="258" t="s">
        <v>136</v>
      </c>
      <c r="I47" s="258" t="s">
        <v>137</v>
      </c>
      <c r="J47" s="258" t="s">
        <v>146</v>
      </c>
      <c r="K47" s="258" t="s">
        <v>138</v>
      </c>
    </row>
    <row r="48" spans="2:11" ht="12" thickBot="1">
      <c r="B48" s="266"/>
      <c r="C48" s="258"/>
      <c r="D48" s="258"/>
      <c r="E48" s="258"/>
      <c r="F48" s="258"/>
      <c r="G48" s="258"/>
      <c r="H48" s="258"/>
      <c r="I48" s="258"/>
      <c r="J48" s="267"/>
      <c r="K48" s="258"/>
    </row>
    <row r="49" spans="2:11" ht="11.25">
      <c r="B49" s="219">
        <v>1</v>
      </c>
      <c r="C49" s="168">
        <v>21</v>
      </c>
      <c r="D49" s="169" t="s">
        <v>142</v>
      </c>
      <c r="E49" s="223" t="s">
        <v>159</v>
      </c>
      <c r="F49" s="180" t="s">
        <v>147</v>
      </c>
      <c r="G49" s="181">
        <v>1000</v>
      </c>
      <c r="H49" s="181">
        <v>1000</v>
      </c>
      <c r="I49" s="181">
        <v>1000</v>
      </c>
      <c r="J49" s="216">
        <v>808</v>
      </c>
      <c r="K49" s="213">
        <v>3808</v>
      </c>
    </row>
    <row r="50" spans="2:11" ht="11.25">
      <c r="B50" s="167">
        <v>2</v>
      </c>
      <c r="C50" s="168">
        <v>16</v>
      </c>
      <c r="D50" s="173" t="s">
        <v>141</v>
      </c>
      <c r="E50" s="224" t="s">
        <v>160</v>
      </c>
      <c r="F50" s="180" t="s">
        <v>148</v>
      </c>
      <c r="G50" s="182">
        <v>956</v>
      </c>
      <c r="H50" s="182">
        <v>797</v>
      </c>
      <c r="I50" s="212">
        <v>795</v>
      </c>
      <c r="J50" s="217">
        <v>917</v>
      </c>
      <c r="K50" s="214">
        <v>3465</v>
      </c>
    </row>
    <row r="51" spans="2:11" ht="11.25">
      <c r="B51" s="162">
        <v>3</v>
      </c>
      <c r="C51" s="163">
        <v>50</v>
      </c>
      <c r="D51" s="164" t="s">
        <v>139</v>
      </c>
      <c r="E51" s="224" t="s">
        <v>161</v>
      </c>
      <c r="F51" s="183" t="s">
        <v>149</v>
      </c>
      <c r="G51" s="182">
        <v>769</v>
      </c>
      <c r="H51" s="182">
        <v>838</v>
      </c>
      <c r="I51" s="212">
        <v>876</v>
      </c>
      <c r="J51" s="217">
        <v>769</v>
      </c>
      <c r="K51" s="214">
        <v>3252</v>
      </c>
    </row>
    <row r="52" spans="2:11" ht="11.25">
      <c r="B52" s="167">
        <v>4</v>
      </c>
      <c r="C52" s="168">
        <v>20</v>
      </c>
      <c r="D52" s="169" t="s">
        <v>140</v>
      </c>
      <c r="E52" s="224" t="s">
        <v>162</v>
      </c>
      <c r="F52" s="180" t="s">
        <v>147</v>
      </c>
      <c r="G52" s="181">
        <v>774</v>
      </c>
      <c r="H52" s="181">
        <v>709</v>
      </c>
      <c r="I52" s="181">
        <v>811</v>
      </c>
      <c r="J52" s="217">
        <v>774</v>
      </c>
      <c r="K52" s="214">
        <v>3068</v>
      </c>
    </row>
    <row r="53" spans="2:11" ht="12" thickBot="1">
      <c r="B53" s="174">
        <v>5</v>
      </c>
      <c r="C53" s="175">
        <v>47</v>
      </c>
      <c r="D53" s="176" t="s">
        <v>143</v>
      </c>
      <c r="E53" s="225" t="s">
        <v>163</v>
      </c>
      <c r="F53" s="184" t="s">
        <v>149</v>
      </c>
      <c r="G53" s="185">
        <v>800</v>
      </c>
      <c r="H53" s="185">
        <v>524</v>
      </c>
      <c r="I53" s="185">
        <v>445</v>
      </c>
      <c r="J53" s="218">
        <v>1000</v>
      </c>
      <c r="K53" s="215">
        <v>2769</v>
      </c>
    </row>
    <row r="55" spans="2:9" ht="11.25">
      <c r="B55" s="268" t="s">
        <v>155</v>
      </c>
      <c r="C55" s="268"/>
      <c r="D55" s="268"/>
      <c r="E55" s="158" t="s">
        <v>57</v>
      </c>
      <c r="H55" s="206" t="s">
        <v>54</v>
      </c>
      <c r="I55" s="206"/>
    </row>
    <row r="56" spans="2:10" ht="12.75" customHeight="1">
      <c r="B56" s="268" t="s">
        <v>156</v>
      </c>
      <c r="C56" s="268"/>
      <c r="D56" s="268"/>
      <c r="E56" s="158" t="s">
        <v>58</v>
      </c>
      <c r="H56" s="207" t="s">
        <v>53</v>
      </c>
      <c r="I56" s="207"/>
      <c r="J56" s="208" t="s">
        <v>59</v>
      </c>
    </row>
    <row r="57" spans="4:10" ht="12.75">
      <c r="D57"/>
      <c r="E57"/>
      <c r="F57"/>
      <c r="G57"/>
      <c r="H57" s="207" t="s">
        <v>53</v>
      </c>
      <c r="I57" s="207"/>
      <c r="J57" s="209" t="s">
        <v>60</v>
      </c>
    </row>
    <row r="58" spans="4:10" ht="12.75">
      <c r="D58"/>
      <c r="E58"/>
      <c r="F58"/>
      <c r="G58"/>
      <c r="H58" s="210" t="s">
        <v>53</v>
      </c>
      <c r="I58" s="210"/>
      <c r="J58" s="211" t="s">
        <v>61</v>
      </c>
    </row>
    <row r="59" spans="4:8" ht="15">
      <c r="D59"/>
      <c r="E59"/>
      <c r="F59"/>
      <c r="G59"/>
      <c r="H59" s="66"/>
    </row>
    <row r="60" spans="4:8" ht="15">
      <c r="D60"/>
      <c r="E60"/>
      <c r="F60"/>
      <c r="G60"/>
      <c r="H60" s="67"/>
    </row>
  </sheetData>
  <sheetProtection/>
  <mergeCells count="34">
    <mergeCell ref="B55:D55"/>
    <mergeCell ref="B56:D56"/>
    <mergeCell ref="B20:B21"/>
    <mergeCell ref="C20:C21"/>
    <mergeCell ref="D20:D21"/>
    <mergeCell ref="E20:E21"/>
    <mergeCell ref="B29:B30"/>
    <mergeCell ref="C29:C30"/>
    <mergeCell ref="D29:D30"/>
    <mergeCell ref="E29:E30"/>
    <mergeCell ref="B38:B39"/>
    <mergeCell ref="C38:C39"/>
    <mergeCell ref="F20:K20"/>
    <mergeCell ref="F29:K29"/>
    <mergeCell ref="H47:H48"/>
    <mergeCell ref="I47:I48"/>
    <mergeCell ref="J47:J48"/>
    <mergeCell ref="K47:K48"/>
    <mergeCell ref="B47:B48"/>
    <mergeCell ref="C47:C48"/>
    <mergeCell ref="D47:D48"/>
    <mergeCell ref="E47:E48"/>
    <mergeCell ref="F47:F48"/>
    <mergeCell ref="G47:G48"/>
    <mergeCell ref="D38:D39"/>
    <mergeCell ref="E38:E39"/>
    <mergeCell ref="E7:H7"/>
    <mergeCell ref="A9:J9"/>
    <mergeCell ref="B11:B12"/>
    <mergeCell ref="C11:C12"/>
    <mergeCell ref="D11:D12"/>
    <mergeCell ref="E11:E12"/>
    <mergeCell ref="F11:K11"/>
    <mergeCell ref="F38:K38"/>
  </mergeCells>
  <printOptions/>
  <pageMargins left="0.2701388888888889" right="0.2798611111111111" top="0.4701388888888889" bottom="0.65" header="0.5118055555555555" footer="0.511805555555555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B1">
      <selection activeCell="I11" sqref="I11:N11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8.00390625" style="0" customWidth="1"/>
    <col min="6" max="6" width="7.57421875" style="0" customWidth="1"/>
    <col min="7" max="7" width="7.421875" style="0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 t="s">
        <v>1</v>
      </c>
    </row>
    <row r="5" spans="5:6" ht="23.25">
      <c r="E5" s="3" t="s">
        <v>2</v>
      </c>
      <c r="F5" s="3"/>
    </row>
    <row r="6" spans="5:6" ht="17.25" customHeight="1">
      <c r="E6" s="4" t="s">
        <v>3</v>
      </c>
      <c r="F6" s="3"/>
    </row>
    <row r="7" ht="18">
      <c r="E7" s="4"/>
    </row>
    <row r="8" spans="1:14" ht="21" customHeight="1">
      <c r="A8" s="245" t="s">
        <v>4</v>
      </c>
      <c r="B8" s="245"/>
      <c r="C8" s="245"/>
      <c r="D8" s="245"/>
      <c r="E8" s="245"/>
      <c r="F8" s="245"/>
      <c r="G8" s="245"/>
      <c r="H8" s="245"/>
      <c r="I8" s="245"/>
      <c r="J8" s="246" t="s">
        <v>129</v>
      </c>
      <c r="K8" s="246"/>
      <c r="L8" s="246"/>
      <c r="M8" s="246"/>
      <c r="N8" s="246"/>
    </row>
    <row r="9" spans="1:14" ht="21" customHeight="1">
      <c r="A9" s="70"/>
      <c r="B9" s="70"/>
      <c r="C9" s="70"/>
      <c r="D9" s="70"/>
      <c r="E9" s="70"/>
      <c r="F9" s="70"/>
      <c r="G9" s="70"/>
      <c r="H9" s="70"/>
      <c r="I9" s="70"/>
      <c r="J9" s="71"/>
      <c r="K9" s="71"/>
      <c r="L9" s="71"/>
      <c r="M9" s="71"/>
      <c r="N9" s="71"/>
    </row>
    <row r="10" spans="2:14" ht="12.75">
      <c r="B10" s="247"/>
      <c r="C10" s="247"/>
      <c r="D10" s="247"/>
      <c r="E10" s="248"/>
      <c r="F10" s="248"/>
      <c r="G10" s="248"/>
      <c r="H10" s="248"/>
      <c r="I10" s="241" t="s">
        <v>188</v>
      </c>
      <c r="J10" s="241"/>
      <c r="K10" s="241"/>
      <c r="L10" s="241"/>
      <c r="M10" s="241"/>
      <c r="N10" s="241"/>
    </row>
    <row r="11" spans="2:14" ht="18.75">
      <c r="B11" s="5"/>
      <c r="C11" s="5"/>
      <c r="D11" s="6"/>
      <c r="E11" s="249" t="s">
        <v>5</v>
      </c>
      <c r="F11" s="249"/>
      <c r="G11" s="249"/>
      <c r="H11" s="249"/>
      <c r="I11" s="241" t="s">
        <v>71</v>
      </c>
      <c r="J11" s="241"/>
      <c r="K11" s="241"/>
      <c r="L11" s="241"/>
      <c r="M11" s="241"/>
      <c r="N11" s="241"/>
    </row>
    <row r="12" spans="2:13" ht="26.25" customHeight="1">
      <c r="B12" s="242" t="s">
        <v>164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1:13" ht="9.75" customHeight="1" thickBot="1">
      <c r="A13" s="7"/>
      <c r="B13" s="5"/>
      <c r="C13" s="5"/>
      <c r="D13" s="8"/>
      <c r="E13" s="9"/>
      <c r="F13" s="9"/>
      <c r="G13" s="10"/>
      <c r="H13" s="10"/>
      <c r="I13" s="11"/>
      <c r="J13" s="12"/>
      <c r="K13" s="12"/>
      <c r="L13" s="13"/>
      <c r="M13" s="14"/>
    </row>
    <row r="14" spans="1:15" ht="55.5" customHeight="1" thickBot="1">
      <c r="A14" s="15"/>
      <c r="B14" s="16" t="s">
        <v>7</v>
      </c>
      <c r="C14" s="17" t="s">
        <v>8</v>
      </c>
      <c r="D14" s="18" t="s">
        <v>9</v>
      </c>
      <c r="E14" s="18" t="s">
        <v>10</v>
      </c>
      <c r="F14" s="19" t="s">
        <v>11</v>
      </c>
      <c r="G14" s="20" t="s">
        <v>12</v>
      </c>
      <c r="H14" s="21" t="s">
        <v>13</v>
      </c>
      <c r="I14" s="22" t="s">
        <v>14</v>
      </c>
      <c r="J14" s="23" t="s">
        <v>15</v>
      </c>
      <c r="K14" s="24" t="s">
        <v>16</v>
      </c>
      <c r="L14" s="18" t="s">
        <v>17</v>
      </c>
      <c r="M14" s="25" t="s">
        <v>18</v>
      </c>
      <c r="N14" s="26" t="s">
        <v>19</v>
      </c>
      <c r="O14" s="27" t="s">
        <v>20</v>
      </c>
    </row>
    <row r="15" spans="1:15" ht="15">
      <c r="A15" s="7"/>
      <c r="B15" s="28">
        <v>1</v>
      </c>
      <c r="C15" s="29">
        <v>14</v>
      </c>
      <c r="D15" s="30" t="s">
        <v>48</v>
      </c>
      <c r="E15" s="31">
        <v>429</v>
      </c>
      <c r="F15" s="32" t="s">
        <v>88</v>
      </c>
      <c r="G15" s="33">
        <v>175</v>
      </c>
      <c r="H15" s="34">
        <v>180</v>
      </c>
      <c r="I15" s="35">
        <v>180</v>
      </c>
      <c r="J15" s="36">
        <f aca="true" t="shared" si="0" ref="J15:J36">SUM(G15:I15)</f>
        <v>535</v>
      </c>
      <c r="K15" s="37"/>
      <c r="L15" s="38"/>
      <c r="M15" s="28">
        <v>0</v>
      </c>
      <c r="N15" s="39">
        <v>0</v>
      </c>
      <c r="O15" s="40">
        <v>1</v>
      </c>
    </row>
    <row r="16" spans="1:15" ht="15">
      <c r="A16" s="7"/>
      <c r="B16" s="41">
        <v>2</v>
      </c>
      <c r="C16" s="42">
        <v>50</v>
      </c>
      <c r="D16" s="43" t="s">
        <v>24</v>
      </c>
      <c r="E16" s="44" t="s">
        <v>25</v>
      </c>
      <c r="F16" s="45" t="s">
        <v>76</v>
      </c>
      <c r="G16" s="46">
        <v>151</v>
      </c>
      <c r="H16" s="47">
        <v>180</v>
      </c>
      <c r="I16" s="48">
        <v>180</v>
      </c>
      <c r="J16" s="49">
        <f t="shared" si="0"/>
        <v>511</v>
      </c>
      <c r="K16" s="50"/>
      <c r="L16" s="51"/>
      <c r="M16" s="41">
        <v>0</v>
      </c>
      <c r="N16" s="52">
        <v>0</v>
      </c>
      <c r="O16" s="53">
        <v>2</v>
      </c>
    </row>
    <row r="17" spans="1:15" ht="15">
      <c r="A17" s="7"/>
      <c r="B17" s="41">
        <v>3</v>
      </c>
      <c r="C17" s="42">
        <v>22</v>
      </c>
      <c r="D17" s="43" t="s">
        <v>22</v>
      </c>
      <c r="E17" s="44" t="s">
        <v>23</v>
      </c>
      <c r="F17" s="45" t="s">
        <v>72</v>
      </c>
      <c r="G17" s="46">
        <v>180</v>
      </c>
      <c r="H17" s="47">
        <v>178</v>
      </c>
      <c r="I17" s="48">
        <v>125</v>
      </c>
      <c r="J17" s="49">
        <f t="shared" si="0"/>
        <v>483</v>
      </c>
      <c r="K17" s="50"/>
      <c r="L17" s="51"/>
      <c r="M17" s="41">
        <v>0</v>
      </c>
      <c r="N17" s="52">
        <v>0</v>
      </c>
      <c r="O17" s="53">
        <v>3</v>
      </c>
    </row>
    <row r="18" spans="1:15" ht="15">
      <c r="A18" s="7"/>
      <c r="B18" s="41">
        <v>4</v>
      </c>
      <c r="C18" s="42">
        <v>5</v>
      </c>
      <c r="D18" s="43" t="s">
        <v>43</v>
      </c>
      <c r="E18" s="44" t="s">
        <v>44</v>
      </c>
      <c r="F18" s="45" t="s">
        <v>76</v>
      </c>
      <c r="G18" s="92">
        <v>160</v>
      </c>
      <c r="H18" s="47">
        <v>141</v>
      </c>
      <c r="I18" s="48">
        <v>124</v>
      </c>
      <c r="J18" s="49">
        <f t="shared" si="0"/>
        <v>425</v>
      </c>
      <c r="K18" s="50"/>
      <c r="L18" s="51"/>
      <c r="M18" s="41">
        <v>0</v>
      </c>
      <c r="N18" s="52">
        <v>0</v>
      </c>
      <c r="O18" s="53">
        <v>4</v>
      </c>
    </row>
    <row r="19" spans="1:15" ht="15">
      <c r="A19" s="7"/>
      <c r="B19" s="41">
        <v>5</v>
      </c>
      <c r="C19" s="42">
        <v>7</v>
      </c>
      <c r="D19" s="43" t="s">
        <v>81</v>
      </c>
      <c r="E19" s="44" t="s">
        <v>42</v>
      </c>
      <c r="F19" s="45" t="s">
        <v>76</v>
      </c>
      <c r="G19" s="46">
        <v>104</v>
      </c>
      <c r="H19" s="47">
        <v>132</v>
      </c>
      <c r="I19" s="48">
        <v>120</v>
      </c>
      <c r="J19" s="49">
        <f t="shared" si="0"/>
        <v>356</v>
      </c>
      <c r="K19" s="50"/>
      <c r="L19" s="51"/>
      <c r="M19" s="41">
        <v>0</v>
      </c>
      <c r="N19" s="52">
        <v>0</v>
      </c>
      <c r="O19" s="53">
        <v>5</v>
      </c>
    </row>
    <row r="20" spans="1:15" ht="15">
      <c r="A20" s="7"/>
      <c r="B20" s="41">
        <v>6</v>
      </c>
      <c r="C20" s="42">
        <v>15</v>
      </c>
      <c r="D20" s="43" t="s">
        <v>47</v>
      </c>
      <c r="E20" s="44">
        <v>702</v>
      </c>
      <c r="F20" s="45" t="s">
        <v>88</v>
      </c>
      <c r="G20" s="46">
        <v>180</v>
      </c>
      <c r="H20" s="47">
        <v>0</v>
      </c>
      <c r="I20" s="48">
        <v>171</v>
      </c>
      <c r="J20" s="49">
        <f t="shared" si="0"/>
        <v>351</v>
      </c>
      <c r="K20" s="50"/>
      <c r="L20" s="51"/>
      <c r="M20" s="41">
        <v>0</v>
      </c>
      <c r="N20" s="52">
        <v>0</v>
      </c>
      <c r="O20" s="53">
        <v>6</v>
      </c>
    </row>
    <row r="21" spans="1:15" ht="15">
      <c r="A21" s="7"/>
      <c r="B21" s="41">
        <v>7</v>
      </c>
      <c r="C21" s="42">
        <v>20</v>
      </c>
      <c r="D21" s="43" t="s">
        <v>74</v>
      </c>
      <c r="E21" s="44" t="s">
        <v>73</v>
      </c>
      <c r="F21" s="45" t="s">
        <v>72</v>
      </c>
      <c r="G21" s="46">
        <v>163</v>
      </c>
      <c r="H21" s="47">
        <v>180</v>
      </c>
      <c r="I21" s="48">
        <v>0</v>
      </c>
      <c r="J21" s="49">
        <f t="shared" si="0"/>
        <v>343</v>
      </c>
      <c r="K21" s="50"/>
      <c r="L21" s="51"/>
      <c r="M21" s="41">
        <v>0</v>
      </c>
      <c r="N21" s="52">
        <v>0</v>
      </c>
      <c r="O21" s="53">
        <v>7</v>
      </c>
    </row>
    <row r="22" spans="1:15" ht="15">
      <c r="A22" s="7"/>
      <c r="B22" s="41">
        <v>8</v>
      </c>
      <c r="C22" s="42">
        <v>13</v>
      </c>
      <c r="D22" s="43" t="s">
        <v>34</v>
      </c>
      <c r="E22" s="44">
        <v>360</v>
      </c>
      <c r="F22" s="45" t="s">
        <v>88</v>
      </c>
      <c r="G22" s="46">
        <v>0</v>
      </c>
      <c r="H22" s="47">
        <v>179</v>
      </c>
      <c r="I22" s="48">
        <v>139</v>
      </c>
      <c r="J22" s="49">
        <f t="shared" si="0"/>
        <v>318</v>
      </c>
      <c r="K22" s="50"/>
      <c r="L22" s="51"/>
      <c r="M22" s="41">
        <v>0</v>
      </c>
      <c r="N22" s="52">
        <v>0</v>
      </c>
      <c r="O22" s="53">
        <v>8</v>
      </c>
    </row>
    <row r="23" spans="1:15" ht="15">
      <c r="A23" s="7"/>
      <c r="B23" s="41">
        <v>9</v>
      </c>
      <c r="C23" s="42">
        <v>6</v>
      </c>
      <c r="D23" s="43" t="s">
        <v>94</v>
      </c>
      <c r="E23" s="44" t="s">
        <v>93</v>
      </c>
      <c r="F23" s="45" t="s">
        <v>76</v>
      </c>
      <c r="G23" s="46">
        <v>75</v>
      </c>
      <c r="H23" s="47">
        <v>119</v>
      </c>
      <c r="I23" s="48">
        <v>77</v>
      </c>
      <c r="J23" s="49">
        <f t="shared" si="0"/>
        <v>271</v>
      </c>
      <c r="K23" s="50"/>
      <c r="L23" s="51"/>
      <c r="M23" s="41">
        <v>0</v>
      </c>
      <c r="N23" s="52">
        <v>0</v>
      </c>
      <c r="O23" s="53">
        <v>9</v>
      </c>
    </row>
    <row r="24" spans="1:15" ht="15">
      <c r="A24" s="7"/>
      <c r="B24" s="41">
        <v>10</v>
      </c>
      <c r="C24" s="42">
        <v>4</v>
      </c>
      <c r="D24" s="43" t="s">
        <v>35</v>
      </c>
      <c r="E24" s="44" t="s">
        <v>36</v>
      </c>
      <c r="F24" s="45" t="s">
        <v>76</v>
      </c>
      <c r="G24" s="46">
        <v>106</v>
      </c>
      <c r="H24" s="47">
        <v>0</v>
      </c>
      <c r="I24" s="48">
        <v>111</v>
      </c>
      <c r="J24" s="49">
        <f t="shared" si="0"/>
        <v>217</v>
      </c>
      <c r="K24" s="50"/>
      <c r="L24" s="51"/>
      <c r="M24" s="41">
        <v>0</v>
      </c>
      <c r="N24" s="52">
        <v>0</v>
      </c>
      <c r="O24" s="53">
        <v>10</v>
      </c>
    </row>
    <row r="25" spans="1:15" ht="15">
      <c r="A25" s="7"/>
      <c r="B25" s="41">
        <v>11</v>
      </c>
      <c r="C25" s="42">
        <v>29</v>
      </c>
      <c r="D25" s="43" t="s">
        <v>92</v>
      </c>
      <c r="E25" s="44" t="s">
        <v>91</v>
      </c>
      <c r="F25" s="45" t="s">
        <v>76</v>
      </c>
      <c r="G25" s="46">
        <v>90</v>
      </c>
      <c r="H25" s="47">
        <v>127</v>
      </c>
      <c r="I25" s="48">
        <v>0</v>
      </c>
      <c r="J25" s="49">
        <f t="shared" si="0"/>
        <v>217</v>
      </c>
      <c r="K25" s="50"/>
      <c r="L25" s="51"/>
      <c r="M25" s="41">
        <v>0</v>
      </c>
      <c r="N25" s="52">
        <v>0</v>
      </c>
      <c r="O25" s="53">
        <v>11</v>
      </c>
    </row>
    <row r="26" spans="1:15" ht="15">
      <c r="A26" s="7"/>
      <c r="B26" s="41">
        <v>12</v>
      </c>
      <c r="C26" s="42">
        <v>10</v>
      </c>
      <c r="D26" s="43" t="s">
        <v>49</v>
      </c>
      <c r="E26" s="44">
        <v>1788</v>
      </c>
      <c r="F26" s="45" t="s">
        <v>82</v>
      </c>
      <c r="G26" s="46">
        <v>0</v>
      </c>
      <c r="H26" s="47">
        <v>135</v>
      </c>
      <c r="I26" s="48">
        <v>64</v>
      </c>
      <c r="J26" s="49">
        <f t="shared" si="0"/>
        <v>199</v>
      </c>
      <c r="K26" s="50"/>
      <c r="L26" s="51"/>
      <c r="M26" s="41">
        <v>0</v>
      </c>
      <c r="N26" s="52">
        <v>0</v>
      </c>
      <c r="O26" s="53">
        <v>12</v>
      </c>
    </row>
    <row r="27" spans="1:15" ht="15">
      <c r="A27" s="7"/>
      <c r="B27" s="41">
        <v>13</v>
      </c>
      <c r="C27" s="42">
        <v>3</v>
      </c>
      <c r="D27" s="43" t="s">
        <v>50</v>
      </c>
      <c r="E27" s="44" t="s">
        <v>51</v>
      </c>
      <c r="F27" s="45" t="s">
        <v>76</v>
      </c>
      <c r="G27" s="46">
        <v>0</v>
      </c>
      <c r="H27" s="47">
        <v>100</v>
      </c>
      <c r="I27" s="48">
        <v>98</v>
      </c>
      <c r="J27" s="49">
        <f t="shared" si="0"/>
        <v>198</v>
      </c>
      <c r="K27" s="50"/>
      <c r="L27" s="51"/>
      <c r="M27" s="41">
        <v>0</v>
      </c>
      <c r="N27" s="52">
        <v>0</v>
      </c>
      <c r="O27" s="53">
        <v>13</v>
      </c>
    </row>
    <row r="28" spans="1:15" ht="15">
      <c r="A28" s="7"/>
      <c r="B28" s="41">
        <v>14</v>
      </c>
      <c r="C28" s="42">
        <v>1</v>
      </c>
      <c r="D28" s="43" t="s">
        <v>26</v>
      </c>
      <c r="E28" s="44" t="s">
        <v>27</v>
      </c>
      <c r="F28" s="45" t="s">
        <v>76</v>
      </c>
      <c r="G28" s="46">
        <v>0</v>
      </c>
      <c r="H28" s="47">
        <v>0</v>
      </c>
      <c r="I28" s="48">
        <v>150</v>
      </c>
      <c r="J28" s="49">
        <f t="shared" si="0"/>
        <v>150</v>
      </c>
      <c r="K28" s="50"/>
      <c r="L28" s="51"/>
      <c r="M28" s="41">
        <v>0</v>
      </c>
      <c r="N28" s="52">
        <v>0</v>
      </c>
      <c r="O28" s="53">
        <v>14</v>
      </c>
    </row>
    <row r="29" spans="1:15" ht="15">
      <c r="A29" s="7"/>
      <c r="B29" s="41">
        <v>15</v>
      </c>
      <c r="C29" s="42">
        <v>12</v>
      </c>
      <c r="D29" s="43" t="s">
        <v>90</v>
      </c>
      <c r="E29" s="44" t="s">
        <v>21</v>
      </c>
      <c r="F29" s="45" t="s">
        <v>89</v>
      </c>
      <c r="G29" s="46">
        <v>147</v>
      </c>
      <c r="H29" s="47">
        <v>0</v>
      </c>
      <c r="I29" s="48">
        <v>0</v>
      </c>
      <c r="J29" s="49">
        <f t="shared" si="0"/>
        <v>147</v>
      </c>
      <c r="K29" s="50"/>
      <c r="L29" s="51"/>
      <c r="M29" s="41">
        <v>0</v>
      </c>
      <c r="N29" s="52">
        <v>0</v>
      </c>
      <c r="O29" s="53">
        <v>15</v>
      </c>
    </row>
    <row r="30" spans="1:15" ht="15">
      <c r="A30" s="7"/>
      <c r="B30" s="41">
        <v>16</v>
      </c>
      <c r="C30" s="42">
        <v>18</v>
      </c>
      <c r="D30" s="43" t="s">
        <v>39</v>
      </c>
      <c r="E30" s="44" t="s">
        <v>40</v>
      </c>
      <c r="F30" s="45" t="s">
        <v>72</v>
      </c>
      <c r="G30" s="46">
        <v>125</v>
      </c>
      <c r="H30" s="47">
        <v>0</v>
      </c>
      <c r="I30" s="48">
        <v>0</v>
      </c>
      <c r="J30" s="49">
        <f t="shared" si="0"/>
        <v>125</v>
      </c>
      <c r="K30" s="50"/>
      <c r="L30" s="51"/>
      <c r="M30" s="41">
        <v>0</v>
      </c>
      <c r="N30" s="52">
        <v>0</v>
      </c>
      <c r="O30" s="53">
        <v>16</v>
      </c>
    </row>
    <row r="31" spans="1:15" ht="15">
      <c r="A31" s="7"/>
      <c r="B31" s="41">
        <v>17</v>
      </c>
      <c r="C31" s="54">
        <v>28</v>
      </c>
      <c r="D31" s="55" t="s">
        <v>87</v>
      </c>
      <c r="E31" s="44" t="s">
        <v>86</v>
      </c>
      <c r="F31" s="45" t="s">
        <v>76</v>
      </c>
      <c r="G31" s="46">
        <v>110</v>
      </c>
      <c r="H31" s="47">
        <v>0</v>
      </c>
      <c r="I31" s="48">
        <v>0</v>
      </c>
      <c r="J31" s="49">
        <f t="shared" si="0"/>
        <v>110</v>
      </c>
      <c r="K31" s="50"/>
      <c r="L31" s="51"/>
      <c r="M31" s="41">
        <v>0</v>
      </c>
      <c r="N31" s="52">
        <v>0</v>
      </c>
      <c r="O31" s="53">
        <v>17</v>
      </c>
    </row>
    <row r="32" spans="1:15" ht="15">
      <c r="A32" s="7"/>
      <c r="B32" s="41">
        <v>18</v>
      </c>
      <c r="C32" s="42">
        <v>11</v>
      </c>
      <c r="D32" s="56" t="s">
        <v>83</v>
      </c>
      <c r="E32" s="44">
        <v>1789</v>
      </c>
      <c r="F32" s="45" t="s">
        <v>82</v>
      </c>
      <c r="G32" s="46">
        <v>40</v>
      </c>
      <c r="H32" s="47">
        <v>0</v>
      </c>
      <c r="I32" s="48">
        <v>0</v>
      </c>
      <c r="J32" s="49">
        <f t="shared" si="0"/>
        <v>40</v>
      </c>
      <c r="K32" s="50"/>
      <c r="L32" s="51"/>
      <c r="M32" s="41">
        <v>0</v>
      </c>
      <c r="N32" s="52">
        <v>0</v>
      </c>
      <c r="O32" s="53">
        <v>18</v>
      </c>
    </row>
    <row r="33" spans="1:15" ht="15">
      <c r="A33" s="7"/>
      <c r="B33" s="41">
        <v>19</v>
      </c>
      <c r="C33" s="42">
        <v>19</v>
      </c>
      <c r="D33" s="43" t="s">
        <v>28</v>
      </c>
      <c r="E33" s="44" t="s">
        <v>29</v>
      </c>
      <c r="F33" s="45" t="s">
        <v>72</v>
      </c>
      <c r="G33" s="46">
        <v>0</v>
      </c>
      <c r="H33" s="47">
        <v>0</v>
      </c>
      <c r="I33" s="48">
        <v>0</v>
      </c>
      <c r="J33" s="49">
        <f t="shared" si="0"/>
        <v>0</v>
      </c>
      <c r="K33" s="50"/>
      <c r="L33" s="51"/>
      <c r="M33" s="41">
        <v>0</v>
      </c>
      <c r="N33" s="52">
        <v>0</v>
      </c>
      <c r="O33" s="53">
        <v>19</v>
      </c>
    </row>
    <row r="34" spans="1:15" ht="15">
      <c r="A34" s="7"/>
      <c r="B34" s="41">
        <v>20</v>
      </c>
      <c r="C34" s="42">
        <v>21</v>
      </c>
      <c r="D34" s="43" t="s">
        <v>96</v>
      </c>
      <c r="E34" s="44" t="s">
        <v>95</v>
      </c>
      <c r="F34" s="45" t="s">
        <v>72</v>
      </c>
      <c r="G34" s="46">
        <v>0</v>
      </c>
      <c r="H34" s="47">
        <v>0</v>
      </c>
      <c r="I34" s="48">
        <v>0</v>
      </c>
      <c r="J34" s="49">
        <f t="shared" si="0"/>
        <v>0</v>
      </c>
      <c r="K34" s="50"/>
      <c r="L34" s="51"/>
      <c r="M34" s="41">
        <v>0</v>
      </c>
      <c r="N34" s="52">
        <v>0</v>
      </c>
      <c r="O34" s="53">
        <v>20</v>
      </c>
    </row>
    <row r="35" spans="1:15" ht="15">
      <c r="A35" s="7"/>
      <c r="B35" s="41">
        <v>21</v>
      </c>
      <c r="C35" s="42"/>
      <c r="D35" s="43"/>
      <c r="E35" s="44"/>
      <c r="F35" s="45"/>
      <c r="G35" s="46"/>
      <c r="H35" s="47"/>
      <c r="I35" s="48"/>
      <c r="J35" s="49">
        <f t="shared" si="0"/>
        <v>0</v>
      </c>
      <c r="K35" s="50"/>
      <c r="L35" s="51"/>
      <c r="M35" s="41"/>
      <c r="N35" s="52"/>
      <c r="O35" s="53"/>
    </row>
    <row r="36" spans="1:15" ht="15">
      <c r="A36" s="7"/>
      <c r="B36" s="41">
        <v>22</v>
      </c>
      <c r="C36" s="42"/>
      <c r="D36" s="43"/>
      <c r="E36" s="44"/>
      <c r="F36" s="45"/>
      <c r="G36" s="46"/>
      <c r="H36" s="47"/>
      <c r="I36" s="48"/>
      <c r="J36" s="49">
        <f t="shared" si="0"/>
        <v>0</v>
      </c>
      <c r="K36" s="50"/>
      <c r="L36" s="51"/>
      <c r="M36" s="41"/>
      <c r="N36" s="52"/>
      <c r="O36" s="53"/>
    </row>
    <row r="37" ht="8.25" customHeight="1"/>
    <row r="38" spans="4:14" ht="13.5" customHeight="1">
      <c r="D38" s="64" t="s">
        <v>52</v>
      </c>
      <c r="E38" s="243" t="s">
        <v>53</v>
      </c>
      <c r="F38" s="243"/>
      <c r="G38" s="243"/>
      <c r="I38" s="94" t="s">
        <v>57</v>
      </c>
      <c r="J38" s="94"/>
      <c r="K38" s="94"/>
      <c r="L38" s="94"/>
      <c r="M38" s="94"/>
      <c r="N38" s="94"/>
    </row>
    <row r="39" spans="4:14" ht="15">
      <c r="D39" t="s">
        <v>56</v>
      </c>
      <c r="E39" s="244" t="s">
        <v>53</v>
      </c>
      <c r="F39" s="244"/>
      <c r="G39" s="244"/>
      <c r="I39" s="94" t="s">
        <v>58</v>
      </c>
      <c r="J39" s="94"/>
      <c r="K39" s="94"/>
      <c r="L39" s="94"/>
      <c r="M39" s="94"/>
      <c r="N39" s="94"/>
    </row>
    <row r="40" spans="6:14" ht="12.75">
      <c r="F40" s="65"/>
      <c r="I40" s="94"/>
      <c r="J40" s="94"/>
      <c r="K40" s="94"/>
      <c r="L40" s="94"/>
      <c r="M40" s="94"/>
      <c r="N40" s="94"/>
    </row>
    <row r="41" spans="4:14" ht="15">
      <c r="D41" s="226" t="s">
        <v>54</v>
      </c>
      <c r="E41" s="66" t="s">
        <v>53</v>
      </c>
      <c r="F41" s="66"/>
      <c r="G41" s="66"/>
      <c r="H41" s="66"/>
      <c r="I41" s="228" t="s">
        <v>59</v>
      </c>
      <c r="J41" s="94"/>
      <c r="K41" s="94"/>
      <c r="L41" s="94"/>
      <c r="M41" s="94"/>
      <c r="N41" s="94"/>
    </row>
    <row r="42" spans="5:14" ht="15">
      <c r="E42" s="66" t="s">
        <v>53</v>
      </c>
      <c r="F42" s="66"/>
      <c r="G42" s="66"/>
      <c r="H42" s="66"/>
      <c r="I42" s="229" t="s">
        <v>60</v>
      </c>
      <c r="J42" s="94"/>
      <c r="K42" s="94"/>
      <c r="L42" s="94"/>
      <c r="M42" s="94"/>
      <c r="N42" s="94"/>
    </row>
    <row r="43" spans="5:14" ht="15">
      <c r="E43" s="243" t="s">
        <v>53</v>
      </c>
      <c r="F43" s="243"/>
      <c r="G43" s="243"/>
      <c r="H43" s="243"/>
      <c r="I43" s="230" t="s">
        <v>61</v>
      </c>
      <c r="J43" s="94"/>
      <c r="K43" s="94"/>
      <c r="L43" s="94"/>
      <c r="M43" s="94"/>
      <c r="N43" s="94"/>
    </row>
  </sheetData>
  <sheetProtection/>
  <mergeCells count="11">
    <mergeCell ref="E11:H11"/>
    <mergeCell ref="I11:N11"/>
    <mergeCell ref="B12:M12"/>
    <mergeCell ref="E38:G38"/>
    <mergeCell ref="E39:G39"/>
    <mergeCell ref="E43:H43"/>
    <mergeCell ref="A8:I8"/>
    <mergeCell ref="J8:N8"/>
    <mergeCell ref="B10:D10"/>
    <mergeCell ref="E10:H10"/>
    <mergeCell ref="I10:N10"/>
  </mergeCells>
  <printOptions/>
  <pageMargins left="0.5701388888888889" right="0.3701388888888889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Leszek</cp:lastModifiedBy>
  <cp:lastPrinted>2011-06-20T17:35:37Z</cp:lastPrinted>
  <dcterms:created xsi:type="dcterms:W3CDTF">2011-06-19T18:36:45Z</dcterms:created>
  <dcterms:modified xsi:type="dcterms:W3CDTF">2011-06-20T18:20:22Z</dcterms:modified>
  <cp:category/>
  <cp:version/>
  <cp:contentType/>
  <cp:contentStatus/>
</cp:coreProperties>
</file>