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41" yWindow="2505" windowWidth="10950" windowHeight="6330" activeTab="3"/>
  </bookViews>
  <sheets>
    <sheet name="S4A" sheetId="1" r:id="rId1"/>
    <sheet name="S6A" sheetId="2" r:id="rId2"/>
    <sheet name="S9A" sheetId="3" r:id="rId3"/>
    <sheet name="S8EP" sheetId="4" r:id="rId4"/>
  </sheets>
  <definedNames>
    <definedName name="_xlnm.Print_Area" localSheetId="0">'S4A'!$A$1:$M$30</definedName>
    <definedName name="_xlnm.Print_Titles" localSheetId="1">'S6A'!$4:$4</definedName>
  </definedNames>
  <calcPr fullCalcOnLoad="1"/>
</workbook>
</file>

<file path=xl/sharedStrings.xml><?xml version="1.0" encoding="utf-8"?>
<sst xmlns="http://schemas.openxmlformats.org/spreadsheetml/2006/main" count="323" uniqueCount="101">
  <si>
    <t>Nr.</t>
  </si>
  <si>
    <t xml:space="preserve">Name, Surname </t>
  </si>
  <si>
    <t>FAI licence Nr.</t>
  </si>
  <si>
    <t>1st flight</t>
  </si>
  <si>
    <t>2nd flight</t>
  </si>
  <si>
    <t xml:space="preserve">3rd flight </t>
  </si>
  <si>
    <t>1st fly-off</t>
  </si>
  <si>
    <t>Total</t>
  </si>
  <si>
    <t>Place</t>
  </si>
  <si>
    <t>Country</t>
  </si>
  <si>
    <t>FAI JURY</t>
  </si>
  <si>
    <t>JORDI ROURA FONT</t>
  </si>
  <si>
    <t>JOHN JACOMB</t>
  </si>
  <si>
    <t>CLASS S4A - BOOST GLIDERS</t>
  </si>
  <si>
    <t>Weather Conditions:</t>
  </si>
  <si>
    <t>RANGE SAFETY OFFICERS</t>
  </si>
  <si>
    <t>CONTEST DIRECTOR</t>
  </si>
  <si>
    <t>Esther Roura (ESP)</t>
  </si>
  <si>
    <t>CLASS S6A - STREAMER</t>
  </si>
  <si>
    <t>CLASS S9A - GIROCOPTERS</t>
  </si>
  <si>
    <t>ESP-708</t>
  </si>
  <si>
    <t>ESP-1805</t>
  </si>
  <si>
    <t>ESP-2525</t>
  </si>
  <si>
    <t>ESP-2626</t>
  </si>
  <si>
    <t>ESP</t>
  </si>
  <si>
    <t>5527035</t>
  </si>
  <si>
    <t>SLO</t>
  </si>
  <si>
    <t>MARJAN JENKO</t>
  </si>
  <si>
    <t>S527016</t>
  </si>
  <si>
    <t>GBR</t>
  </si>
  <si>
    <t>BORIS JENKO</t>
  </si>
  <si>
    <t>MITJA  ZGAJNER</t>
  </si>
  <si>
    <t>JORDI ROURA MISSÉ</t>
  </si>
  <si>
    <t>JESUS MORAN</t>
  </si>
  <si>
    <t>MIKE FRANCIES</t>
  </si>
  <si>
    <t>ENRIQUE MORAN</t>
  </si>
  <si>
    <t>ROM</t>
  </si>
  <si>
    <t>LIVIU BOTUSAN</t>
  </si>
  <si>
    <t>ROM 2424</t>
  </si>
  <si>
    <t>S5/5/27014</t>
  </si>
  <si>
    <t>GBR-39222</t>
  </si>
  <si>
    <t>ALJA MAKUC</t>
  </si>
  <si>
    <t xml:space="preserve">NÚRIA  CRUSELLAS </t>
  </si>
  <si>
    <t>S5/5/23031</t>
  </si>
  <si>
    <t>GBR-108203</t>
  </si>
  <si>
    <t>GBR-2808</t>
  </si>
  <si>
    <t>ALEJANDRO FILLAT</t>
  </si>
  <si>
    <t>DQ</t>
  </si>
  <si>
    <t>Miquel Àngel Tur (ESP)</t>
  </si>
  <si>
    <t>CLASS S8E/P</t>
  </si>
  <si>
    <t>TIME</t>
  </si>
  <si>
    <t>LAND.</t>
  </si>
  <si>
    <t>TOTAL</t>
  </si>
  <si>
    <t>POINTS</t>
  </si>
  <si>
    <t>1st ROUND</t>
  </si>
  <si>
    <t>2nd ROUND</t>
  </si>
  <si>
    <t>3rd Round</t>
  </si>
  <si>
    <t>Final</t>
  </si>
  <si>
    <t>1st Round</t>
  </si>
  <si>
    <t>2nd Round</t>
  </si>
  <si>
    <t>ESP-2900</t>
  </si>
  <si>
    <t xml:space="preserve">Neus Missé (Spain) </t>
  </si>
  <si>
    <t>ZAN FRIDAU</t>
  </si>
  <si>
    <t>S527032</t>
  </si>
  <si>
    <t>DELFIN FILLAT</t>
  </si>
  <si>
    <t>LIVIU BOTUSAN ALEXANDRU</t>
  </si>
  <si>
    <t>MARÇAL COMPAÑO</t>
  </si>
  <si>
    <t>VICTOR MOLINA</t>
  </si>
  <si>
    <t>ROU</t>
  </si>
  <si>
    <t>JORDI LOPEZ</t>
  </si>
  <si>
    <t>Carles Aymat (Spain)</t>
  </si>
  <si>
    <t>ROU2424</t>
  </si>
  <si>
    <t>ROU 2424</t>
  </si>
  <si>
    <t>ESP-2289</t>
  </si>
  <si>
    <t>ESP-2997</t>
  </si>
  <si>
    <t>ESP- 2996</t>
  </si>
  <si>
    <t>ESP-2996</t>
  </si>
  <si>
    <t>ESP2997</t>
  </si>
  <si>
    <t>FINAL RESULTS</t>
  </si>
  <si>
    <t>ESP 3000</t>
  </si>
  <si>
    <t xml:space="preserve">LIVIU BOTUSAN </t>
  </si>
  <si>
    <t>Date: 26TH February 2011</t>
  </si>
  <si>
    <t>Lleida 2011</t>
  </si>
  <si>
    <t>VIIth Catalunya Cup - WORLD CUP</t>
  </si>
  <si>
    <t>Date: 27TH February 2011</t>
  </si>
  <si>
    <t>JOSE ANTONIO MARIN</t>
  </si>
  <si>
    <t>ESP-1276</t>
  </si>
  <si>
    <t>NURIA CRUSELLAS</t>
  </si>
  <si>
    <t>MARÇAL COMPAÑÓ</t>
  </si>
  <si>
    <t>ALBERT ROURA</t>
  </si>
  <si>
    <t>ESP-1806</t>
  </si>
  <si>
    <t>RAQUEL MANZANO</t>
  </si>
  <si>
    <t>wind speed 5-6 m/s NE</t>
  </si>
  <si>
    <t>temperatura 12ºC (max) - 7ºC (min)</t>
  </si>
  <si>
    <t>wind speed 6-7 m/s NE</t>
  </si>
  <si>
    <t>temperatura 12ºC (max) - 4ºC (min)</t>
  </si>
  <si>
    <t>ESP-2809</t>
  </si>
  <si>
    <t>Date: 27th February 2011</t>
  </si>
  <si>
    <t>Alja Makuc (Slovenia)</t>
  </si>
  <si>
    <t>John Jacomb (GBR)</t>
  </si>
  <si>
    <t>Boris Jenko (Slovenia)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</si>
</sst>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8">
    <font>
      <sz val="10"/>
      <name val="Arial Cyr"/>
      <family val="0"/>
    </font>
    <font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entury Gothic"/>
      <family val="2"/>
    </font>
    <font>
      <sz val="8"/>
      <name val="Arial Cyr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49" fontId="2" fillId="0" borderId="12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4" xfId="0" applyBorder="1" applyAlignment="1">
      <alignment/>
    </xf>
    <xf numFmtId="49" fontId="2" fillId="0" borderId="25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5" fillId="0" borderId="2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9" fillId="0" borderId="23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49" fontId="2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1" fontId="1" fillId="0" borderId="11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wrapText="1"/>
    </xf>
    <xf numFmtId="49" fontId="2" fillId="0" borderId="30" xfId="0" applyNumberFormat="1" applyFont="1" applyBorder="1" applyAlignment="1">
      <alignment horizontal="left"/>
    </xf>
    <xf numFmtId="0" fontId="3" fillId="0" borderId="29" xfId="0" applyFont="1" applyBorder="1" applyAlignment="1">
      <alignment/>
    </xf>
    <xf numFmtId="0" fontId="9" fillId="0" borderId="17" xfId="0" applyFont="1" applyFill="1" applyBorder="1" applyAlignment="1">
      <alignment wrapText="1"/>
    </xf>
    <xf numFmtId="0" fontId="3" fillId="0" borderId="24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34" borderId="17" xfId="0" applyFon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0" fontId="2" fillId="0" borderId="32" xfId="0" applyFont="1" applyBorder="1" applyAlignment="1">
      <alignment horizontal="center"/>
    </xf>
    <xf numFmtId="0" fontId="9" fillId="0" borderId="33" xfId="0" applyFont="1" applyFill="1" applyBorder="1" applyAlignment="1">
      <alignment wrapText="1"/>
    </xf>
    <xf numFmtId="49" fontId="2" fillId="0" borderId="33" xfId="0" applyNumberFormat="1" applyFont="1" applyBorder="1" applyAlignment="1">
      <alignment horizontal="left"/>
    </xf>
    <xf numFmtId="49" fontId="2" fillId="33" borderId="33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0" fontId="3" fillId="0" borderId="33" xfId="0" applyFont="1" applyBorder="1" applyAlignment="1">
      <alignment/>
    </xf>
    <xf numFmtId="0" fontId="2" fillId="0" borderId="35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33" xfId="0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26" xfId="0" applyBorder="1" applyAlignment="1">
      <alignment/>
    </xf>
    <xf numFmtId="0" fontId="5" fillId="0" borderId="28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2" fillId="0" borderId="37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40" xfId="0" applyFont="1" applyBorder="1" applyAlignment="1">
      <alignment/>
    </xf>
    <xf numFmtId="49" fontId="2" fillId="0" borderId="41" xfId="0" applyNumberFormat="1" applyFont="1" applyBorder="1" applyAlignment="1">
      <alignment horizontal="left"/>
    </xf>
    <xf numFmtId="49" fontId="2" fillId="0" borderId="42" xfId="0" applyNumberFormat="1" applyFont="1" applyBorder="1" applyAlignment="1">
      <alignment horizontal="left"/>
    </xf>
    <xf numFmtId="0" fontId="0" fillId="0" borderId="41" xfId="0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25" xfId="0" applyBorder="1" applyAlignment="1">
      <alignment horizontal="center"/>
    </xf>
    <xf numFmtId="49" fontId="2" fillId="33" borderId="44" xfId="0" applyNumberFormat="1" applyFont="1" applyFill="1" applyBorder="1" applyAlignment="1">
      <alignment horizontal="center"/>
    </xf>
    <xf numFmtId="49" fontId="2" fillId="33" borderId="45" xfId="0" applyNumberFormat="1" applyFont="1" applyFill="1" applyBorder="1" applyAlignment="1">
      <alignment horizontal="center"/>
    </xf>
    <xf numFmtId="49" fontId="2" fillId="33" borderId="46" xfId="0" applyNumberFormat="1" applyFont="1" applyFill="1" applyBorder="1" applyAlignment="1">
      <alignment horizontal="center"/>
    </xf>
    <xf numFmtId="49" fontId="2" fillId="33" borderId="47" xfId="0" applyNumberFormat="1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0" fontId="3" fillId="0" borderId="51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32"/>
  <sheetViews>
    <sheetView zoomScale="75" zoomScaleNormal="75" zoomScalePageLayoutView="0" workbookViewId="0" topLeftCell="A1">
      <selection activeCell="H26" sqref="H26"/>
    </sheetView>
  </sheetViews>
  <sheetFormatPr defaultColWidth="9.125" defaultRowHeight="12.75"/>
  <cols>
    <col min="1" max="1" width="9.125" style="0" customWidth="1"/>
    <col min="2" max="2" width="4.25390625" style="0" customWidth="1"/>
    <col min="3" max="3" width="33.25390625" style="0" bestFit="1" customWidth="1"/>
    <col min="4" max="4" width="14.375" style="0" bestFit="1" customWidth="1"/>
    <col min="5" max="5" width="10.25390625" style="0" customWidth="1"/>
    <col min="6" max="9" width="9.125" style="20" customWidth="1"/>
  </cols>
  <sheetData>
    <row r="1" spans="1:11" ht="15.75">
      <c r="A1" s="4"/>
      <c r="B1" s="31" t="s">
        <v>13</v>
      </c>
      <c r="C1" s="4"/>
      <c r="D1" s="7"/>
      <c r="E1" s="7"/>
      <c r="F1" s="17"/>
      <c r="G1" s="17"/>
      <c r="H1" t="s">
        <v>83</v>
      </c>
      <c r="I1" s="8"/>
      <c r="J1" s="9"/>
      <c r="K1" s="10"/>
    </row>
    <row r="2" spans="1:11" ht="15.75">
      <c r="A2" s="4"/>
      <c r="B2" s="32" t="s">
        <v>81</v>
      </c>
      <c r="C2" s="4"/>
      <c r="D2" s="7"/>
      <c r="E2" s="7"/>
      <c r="F2" s="17"/>
      <c r="G2" s="17"/>
      <c r="H2" s="4" t="s">
        <v>82</v>
      </c>
      <c r="I2" s="8"/>
      <c r="J2" s="9"/>
      <c r="K2" s="10"/>
    </row>
    <row r="3" spans="1:12" ht="16.5" thickBot="1">
      <c r="A3" s="17"/>
      <c r="B3" s="6"/>
      <c r="C3" s="17"/>
      <c r="D3" s="18"/>
      <c r="E3" s="18"/>
      <c r="F3" s="17"/>
      <c r="G3" s="17"/>
      <c r="H3" s="17"/>
      <c r="I3" s="8"/>
      <c r="J3" s="19"/>
      <c r="K3" s="10"/>
      <c r="L3" s="20"/>
    </row>
    <row r="4" spans="2:11" s="20" customFormat="1" ht="16.5" thickBot="1">
      <c r="B4" s="22" t="s">
        <v>0</v>
      </c>
      <c r="C4" s="28" t="s">
        <v>1</v>
      </c>
      <c r="D4" s="13" t="s">
        <v>2</v>
      </c>
      <c r="E4" s="13" t="s">
        <v>9</v>
      </c>
      <c r="F4" s="29" t="s">
        <v>3</v>
      </c>
      <c r="G4" s="28" t="s">
        <v>4</v>
      </c>
      <c r="H4" s="28" t="s">
        <v>5</v>
      </c>
      <c r="I4" s="11" t="s">
        <v>6</v>
      </c>
      <c r="J4" s="23" t="s">
        <v>7</v>
      </c>
      <c r="K4" s="12" t="s">
        <v>8</v>
      </c>
    </row>
    <row r="5" spans="2:11" ht="17.25">
      <c r="B5" s="14">
        <v>1</v>
      </c>
      <c r="C5" s="52" t="s">
        <v>30</v>
      </c>
      <c r="D5" s="84" t="s">
        <v>39</v>
      </c>
      <c r="E5" s="57" t="s">
        <v>26</v>
      </c>
      <c r="F5" s="55">
        <v>106</v>
      </c>
      <c r="G5" s="55">
        <v>161</v>
      </c>
      <c r="H5" s="55">
        <v>180</v>
      </c>
      <c r="I5" s="35"/>
      <c r="J5" s="48">
        <f aca="true" t="shared" si="0" ref="J5:J20">SUM(F5:I5)</f>
        <v>447</v>
      </c>
      <c r="K5" s="49">
        <v>1</v>
      </c>
    </row>
    <row r="6" spans="2:11" ht="17.25">
      <c r="B6" s="15">
        <v>2</v>
      </c>
      <c r="C6" s="53" t="s">
        <v>32</v>
      </c>
      <c r="D6" s="39" t="s">
        <v>21</v>
      </c>
      <c r="E6" s="61" t="s">
        <v>24</v>
      </c>
      <c r="F6" s="50">
        <v>150</v>
      </c>
      <c r="G6" s="50">
        <v>111</v>
      </c>
      <c r="H6" s="50">
        <v>162</v>
      </c>
      <c r="I6" s="33"/>
      <c r="J6" s="40">
        <f t="shared" si="0"/>
        <v>423</v>
      </c>
      <c r="K6" s="41">
        <v>2</v>
      </c>
    </row>
    <row r="7" spans="2:11" ht="17.25">
      <c r="B7" s="15">
        <v>3</v>
      </c>
      <c r="C7" s="53" t="s">
        <v>34</v>
      </c>
      <c r="D7" s="3" t="s">
        <v>40</v>
      </c>
      <c r="E7" s="61" t="s">
        <v>29</v>
      </c>
      <c r="F7" s="50">
        <v>163</v>
      </c>
      <c r="G7" s="50">
        <v>180</v>
      </c>
      <c r="H7" s="50">
        <v>23</v>
      </c>
      <c r="I7" s="50"/>
      <c r="J7" s="40">
        <f t="shared" si="0"/>
        <v>366</v>
      </c>
      <c r="K7" s="41">
        <v>3</v>
      </c>
    </row>
    <row r="8" spans="2:11" ht="17.25">
      <c r="B8" s="15">
        <v>4</v>
      </c>
      <c r="C8" s="53" t="s">
        <v>35</v>
      </c>
      <c r="D8" s="108" t="s">
        <v>45</v>
      </c>
      <c r="E8" s="58" t="s">
        <v>24</v>
      </c>
      <c r="F8" s="50">
        <v>58</v>
      </c>
      <c r="G8" s="50">
        <v>177</v>
      </c>
      <c r="H8" s="50">
        <v>99</v>
      </c>
      <c r="I8" s="50"/>
      <c r="J8" s="40">
        <f t="shared" si="0"/>
        <v>334</v>
      </c>
      <c r="K8" s="42"/>
    </row>
    <row r="9" spans="2:11" ht="17.25">
      <c r="B9" s="15">
        <v>5</v>
      </c>
      <c r="C9" s="53" t="s">
        <v>87</v>
      </c>
      <c r="D9" s="38" t="s">
        <v>22</v>
      </c>
      <c r="E9" s="61" t="s">
        <v>24</v>
      </c>
      <c r="F9" s="50">
        <v>180</v>
      </c>
      <c r="G9" s="50">
        <v>60</v>
      </c>
      <c r="H9" s="50">
        <v>60</v>
      </c>
      <c r="I9" s="50"/>
      <c r="J9" s="40">
        <f t="shared" si="0"/>
        <v>300</v>
      </c>
      <c r="K9" s="42"/>
    </row>
    <row r="10" spans="2:11" ht="17.25">
      <c r="B10" s="15">
        <v>6</v>
      </c>
      <c r="C10" s="53" t="s">
        <v>65</v>
      </c>
      <c r="D10" s="38" t="s">
        <v>72</v>
      </c>
      <c r="E10" s="61" t="s">
        <v>68</v>
      </c>
      <c r="F10" s="50">
        <v>80</v>
      </c>
      <c r="G10" s="50">
        <v>180</v>
      </c>
      <c r="H10" s="50">
        <v>0</v>
      </c>
      <c r="I10" s="33"/>
      <c r="J10" s="40">
        <f t="shared" si="0"/>
        <v>260</v>
      </c>
      <c r="K10" s="42"/>
    </row>
    <row r="11" spans="2:11" ht="17.25">
      <c r="B11" s="43">
        <v>7</v>
      </c>
      <c r="C11" s="53" t="s">
        <v>12</v>
      </c>
      <c r="D11" s="3" t="s">
        <v>44</v>
      </c>
      <c r="E11" s="58" t="s">
        <v>29</v>
      </c>
      <c r="F11" s="50">
        <v>141</v>
      </c>
      <c r="G11" s="50">
        <v>48</v>
      </c>
      <c r="H11" s="50">
        <v>21</v>
      </c>
      <c r="I11" s="33"/>
      <c r="J11" s="40">
        <f t="shared" si="0"/>
        <v>210</v>
      </c>
      <c r="K11" s="37"/>
    </row>
    <row r="12" spans="2:11" ht="17.25">
      <c r="B12" s="43">
        <v>8</v>
      </c>
      <c r="C12" s="53" t="s">
        <v>33</v>
      </c>
      <c r="D12" s="3" t="s">
        <v>23</v>
      </c>
      <c r="E12" s="58" t="s">
        <v>24</v>
      </c>
      <c r="F12" s="50">
        <v>113</v>
      </c>
      <c r="G12" s="50">
        <v>25</v>
      </c>
      <c r="H12" s="50">
        <v>21</v>
      </c>
      <c r="I12" s="33"/>
      <c r="J12" s="40">
        <f t="shared" si="0"/>
        <v>159</v>
      </c>
      <c r="K12" s="37"/>
    </row>
    <row r="13" spans="2:11" ht="17.25">
      <c r="B13" s="15">
        <v>9</v>
      </c>
      <c r="C13" s="53" t="s">
        <v>27</v>
      </c>
      <c r="D13" s="39" t="s">
        <v>28</v>
      </c>
      <c r="E13" s="58" t="s">
        <v>26</v>
      </c>
      <c r="F13" s="50" t="s">
        <v>47</v>
      </c>
      <c r="G13" s="50" t="s">
        <v>47</v>
      </c>
      <c r="H13" s="50">
        <v>131</v>
      </c>
      <c r="I13" s="33"/>
      <c r="J13" s="40">
        <f t="shared" si="0"/>
        <v>131</v>
      </c>
      <c r="K13" s="41"/>
    </row>
    <row r="14" spans="2:11" ht="17.25">
      <c r="B14" s="92">
        <v>10</v>
      </c>
      <c r="C14" s="53" t="s">
        <v>46</v>
      </c>
      <c r="D14" s="3" t="s">
        <v>60</v>
      </c>
      <c r="E14" s="58" t="s">
        <v>24</v>
      </c>
      <c r="F14" s="50">
        <v>109</v>
      </c>
      <c r="G14" s="50">
        <v>0</v>
      </c>
      <c r="H14" s="50" t="s">
        <v>47</v>
      </c>
      <c r="I14" s="50"/>
      <c r="J14" s="40">
        <f t="shared" si="0"/>
        <v>109</v>
      </c>
      <c r="K14" s="42"/>
    </row>
    <row r="15" spans="2:11" ht="17.25">
      <c r="B15" s="15">
        <v>11</v>
      </c>
      <c r="C15" s="53" t="s">
        <v>69</v>
      </c>
      <c r="D15" s="3" t="s">
        <v>77</v>
      </c>
      <c r="E15" s="61" t="s">
        <v>24</v>
      </c>
      <c r="F15" s="50">
        <v>75</v>
      </c>
      <c r="G15" s="104" t="s">
        <v>47</v>
      </c>
      <c r="H15" s="50">
        <v>33</v>
      </c>
      <c r="I15" s="50"/>
      <c r="J15" s="40">
        <f t="shared" si="0"/>
        <v>108</v>
      </c>
      <c r="K15" s="42"/>
    </row>
    <row r="16" spans="2:11" ht="17.25">
      <c r="B16" s="15">
        <v>12</v>
      </c>
      <c r="C16" s="53" t="s">
        <v>67</v>
      </c>
      <c r="D16" s="3" t="s">
        <v>76</v>
      </c>
      <c r="E16" s="58" t="s">
        <v>26</v>
      </c>
      <c r="F16" s="50">
        <v>36</v>
      </c>
      <c r="G16" s="50" t="s">
        <v>47</v>
      </c>
      <c r="H16" s="50" t="s">
        <v>47</v>
      </c>
      <c r="I16" s="33"/>
      <c r="J16" s="40">
        <f t="shared" si="0"/>
        <v>36</v>
      </c>
      <c r="K16" s="41"/>
    </row>
    <row r="17" spans="2:11" ht="17.25">
      <c r="B17" s="106">
        <v>13</v>
      </c>
      <c r="C17" s="95" t="s">
        <v>11</v>
      </c>
      <c r="D17" s="101" t="s">
        <v>20</v>
      </c>
      <c r="E17" s="97" t="s">
        <v>24</v>
      </c>
      <c r="F17" s="50">
        <v>24</v>
      </c>
      <c r="G17" s="50" t="s">
        <v>47</v>
      </c>
      <c r="H17" s="50">
        <v>0</v>
      </c>
      <c r="I17" s="33"/>
      <c r="J17" s="102">
        <f t="shared" si="0"/>
        <v>24</v>
      </c>
      <c r="K17" s="42"/>
    </row>
    <row r="18" spans="2:11" ht="17.25">
      <c r="B18" s="103">
        <v>14</v>
      </c>
      <c r="C18" s="95" t="s">
        <v>89</v>
      </c>
      <c r="D18" s="96" t="s">
        <v>90</v>
      </c>
      <c r="E18" s="97" t="s">
        <v>24</v>
      </c>
      <c r="F18" s="98">
        <v>0</v>
      </c>
      <c r="G18" s="98">
        <v>0</v>
      </c>
      <c r="H18" s="98">
        <v>0</v>
      </c>
      <c r="I18" s="99"/>
      <c r="J18" s="102">
        <f t="shared" si="0"/>
        <v>0</v>
      </c>
      <c r="K18" s="110"/>
    </row>
    <row r="19" spans="2:11" ht="17.25">
      <c r="B19" s="103">
        <v>15</v>
      </c>
      <c r="C19" s="95" t="s">
        <v>91</v>
      </c>
      <c r="D19" s="96" t="s">
        <v>96</v>
      </c>
      <c r="E19" s="97" t="s">
        <v>24</v>
      </c>
      <c r="F19" s="98">
        <v>0</v>
      </c>
      <c r="G19" s="98">
        <v>0</v>
      </c>
      <c r="H19" s="98">
        <v>0</v>
      </c>
      <c r="I19" s="99"/>
      <c r="J19" s="102">
        <f t="shared" si="0"/>
        <v>0</v>
      </c>
      <c r="K19" s="110"/>
    </row>
    <row r="20" spans="2:11" ht="18" thickBot="1">
      <c r="B20" s="107">
        <v>16</v>
      </c>
      <c r="C20" s="54" t="s">
        <v>88</v>
      </c>
      <c r="D20" s="5" t="s">
        <v>73</v>
      </c>
      <c r="E20" s="59" t="s">
        <v>68</v>
      </c>
      <c r="F20" s="56" t="s">
        <v>47</v>
      </c>
      <c r="G20" s="56" t="s">
        <v>47</v>
      </c>
      <c r="H20" s="56">
        <v>0</v>
      </c>
      <c r="I20" s="36"/>
      <c r="J20" s="45">
        <f t="shared" si="0"/>
        <v>0</v>
      </c>
      <c r="K20" s="109"/>
    </row>
    <row r="21" ht="12.75">
      <c r="G21" s="79"/>
    </row>
    <row r="22" ht="12.75">
      <c r="G22" s="78"/>
    </row>
    <row r="23" spans="3:9" ht="12.75">
      <c r="C23" s="30" t="s">
        <v>14</v>
      </c>
      <c r="F23"/>
      <c r="G23"/>
      <c r="H23" s="30" t="s">
        <v>10</v>
      </c>
      <c r="I23"/>
    </row>
    <row r="24" spans="3:9" ht="12.75">
      <c r="C24" s="51" t="s">
        <v>95</v>
      </c>
      <c r="D24" s="51"/>
      <c r="F24"/>
      <c r="G24"/>
      <c r="H24" t="s">
        <v>70</v>
      </c>
      <c r="I24"/>
    </row>
    <row r="25" spans="3:9" ht="12.75">
      <c r="C25" s="51" t="s">
        <v>92</v>
      </c>
      <c r="D25" s="51"/>
      <c r="F25"/>
      <c r="G25"/>
      <c r="H25" t="s">
        <v>61</v>
      </c>
      <c r="I25"/>
    </row>
    <row r="26" spans="6:9" ht="12.75">
      <c r="F26"/>
      <c r="G26"/>
      <c r="H26" t="s">
        <v>98</v>
      </c>
      <c r="I26"/>
    </row>
    <row r="27" spans="6:9" ht="12.75">
      <c r="F27"/>
      <c r="G27"/>
      <c r="H27"/>
      <c r="I27"/>
    </row>
    <row r="28" spans="3:9" ht="12.75">
      <c r="C28" s="30" t="s">
        <v>15</v>
      </c>
      <c r="F28"/>
      <c r="G28"/>
      <c r="H28" s="30" t="s">
        <v>16</v>
      </c>
      <c r="I28"/>
    </row>
    <row r="29" spans="6:9" ht="12.75">
      <c r="F29"/>
      <c r="G29"/>
      <c r="H29"/>
      <c r="I29"/>
    </row>
    <row r="30" spans="3:9" ht="12.75">
      <c r="C30" t="s">
        <v>48</v>
      </c>
      <c r="F30"/>
      <c r="G30"/>
      <c r="H30" t="s">
        <v>17</v>
      </c>
      <c r="I30"/>
    </row>
    <row r="31" spans="7:9" ht="12.75">
      <c r="G31"/>
      <c r="H31"/>
      <c r="I31"/>
    </row>
    <row r="32" spans="7:9" ht="12.75">
      <c r="G32"/>
      <c r="H32"/>
      <c r="I32"/>
    </row>
  </sheetData>
  <sheetProtection/>
  <printOptions horizontalCentered="1" verticalCentered="1"/>
  <pageMargins left="0.4330708661417323" right="0.3937007874015748" top="0.5118110236220472" bottom="0.11811023622047245" header="0.4330708661417323" footer="0.03937007874015748"/>
  <pageSetup fitToHeight="1" fitToWidth="1" horizontalDpi="200" verticalDpi="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30"/>
  <sheetViews>
    <sheetView zoomScale="75" zoomScaleNormal="75" zoomScalePageLayoutView="0" workbookViewId="0" topLeftCell="A1">
      <selection activeCell="H26" sqref="H26"/>
    </sheetView>
  </sheetViews>
  <sheetFormatPr defaultColWidth="9.125" defaultRowHeight="12.75"/>
  <cols>
    <col min="1" max="1" width="9.125" style="0" customWidth="1"/>
    <col min="2" max="2" width="4.25390625" style="0" customWidth="1"/>
    <col min="3" max="3" width="34.375" style="0" bestFit="1" customWidth="1"/>
    <col min="4" max="4" width="14.375" style="0" bestFit="1" customWidth="1"/>
    <col min="5" max="5" width="10.25390625" style="0" customWidth="1"/>
    <col min="6" max="6" width="9.875" style="20" customWidth="1"/>
    <col min="7" max="8" width="9.875" style="0" customWidth="1"/>
  </cols>
  <sheetData>
    <row r="1" spans="1:11" ht="15.75">
      <c r="A1" s="4"/>
      <c r="B1" s="31" t="s">
        <v>18</v>
      </c>
      <c r="C1" s="4"/>
      <c r="D1" s="7"/>
      <c r="E1" s="7"/>
      <c r="F1" s="17"/>
      <c r="G1" s="4"/>
      <c r="H1" t="s">
        <v>83</v>
      </c>
      <c r="I1" s="8"/>
      <c r="J1" s="9"/>
      <c r="K1" s="10"/>
    </row>
    <row r="2" spans="1:11" ht="15.75">
      <c r="A2" s="4"/>
      <c r="B2" s="32" t="s">
        <v>81</v>
      </c>
      <c r="C2" s="93"/>
      <c r="D2" s="7"/>
      <c r="E2" s="7"/>
      <c r="F2" s="17"/>
      <c r="G2" s="4"/>
      <c r="H2" s="4" t="s">
        <v>82</v>
      </c>
      <c r="I2" s="8"/>
      <c r="J2" s="9"/>
      <c r="K2" s="10"/>
    </row>
    <row r="3" spans="1:11" ht="16.5" thickBot="1">
      <c r="A3" s="4"/>
      <c r="D3" s="7"/>
      <c r="E3" s="7"/>
      <c r="F3" s="17"/>
      <c r="G3" s="4"/>
      <c r="I3" s="8"/>
      <c r="J3" s="9"/>
      <c r="K3" s="10"/>
    </row>
    <row r="4" spans="1:11" s="20" customFormat="1" ht="16.5" thickBot="1">
      <c r="A4" s="17"/>
      <c r="B4" s="111" t="s">
        <v>0</v>
      </c>
      <c r="C4" s="112" t="s">
        <v>1</v>
      </c>
      <c r="D4" s="113" t="s">
        <v>2</v>
      </c>
      <c r="E4" s="113" t="s">
        <v>9</v>
      </c>
      <c r="F4" s="112" t="s">
        <v>3</v>
      </c>
      <c r="G4" s="112" t="s">
        <v>4</v>
      </c>
      <c r="H4" s="112" t="s">
        <v>5</v>
      </c>
      <c r="I4" s="114" t="s">
        <v>6</v>
      </c>
      <c r="J4" s="115" t="s">
        <v>7</v>
      </c>
      <c r="K4" s="44" t="s">
        <v>8</v>
      </c>
    </row>
    <row r="5" spans="2:11" ht="17.25">
      <c r="B5" s="14"/>
      <c r="C5" s="52" t="s">
        <v>66</v>
      </c>
      <c r="D5" s="84" t="s">
        <v>73</v>
      </c>
      <c r="E5" s="57" t="s">
        <v>24</v>
      </c>
      <c r="F5" s="55">
        <v>172</v>
      </c>
      <c r="G5" s="55">
        <v>126</v>
      </c>
      <c r="H5" s="55">
        <v>115</v>
      </c>
      <c r="I5" s="35"/>
      <c r="J5" s="116">
        <f aca="true" t="shared" si="0" ref="J5:J20">SUM(F5:I5)</f>
        <v>413</v>
      </c>
      <c r="K5" s="49">
        <v>1</v>
      </c>
    </row>
    <row r="6" spans="2:11" ht="17.25">
      <c r="B6" s="15"/>
      <c r="C6" s="53" t="s">
        <v>31</v>
      </c>
      <c r="D6" s="3" t="s">
        <v>25</v>
      </c>
      <c r="E6" s="61" t="s">
        <v>26</v>
      </c>
      <c r="F6" s="50">
        <v>180</v>
      </c>
      <c r="G6" s="50">
        <v>75</v>
      </c>
      <c r="H6" s="50">
        <v>63</v>
      </c>
      <c r="I6" s="33"/>
      <c r="J6" s="76">
        <f t="shared" si="0"/>
        <v>318</v>
      </c>
      <c r="K6" s="41">
        <v>2</v>
      </c>
    </row>
    <row r="7" spans="2:11" ht="17.25">
      <c r="B7" s="15"/>
      <c r="C7" s="53" t="s">
        <v>30</v>
      </c>
      <c r="D7" s="38" t="s">
        <v>39</v>
      </c>
      <c r="E7" s="61" t="s">
        <v>26</v>
      </c>
      <c r="F7" s="50">
        <v>180</v>
      </c>
      <c r="G7" s="50">
        <v>79</v>
      </c>
      <c r="H7" s="50">
        <v>58</v>
      </c>
      <c r="I7" s="33"/>
      <c r="J7" s="76">
        <f t="shared" si="0"/>
        <v>317</v>
      </c>
      <c r="K7" s="41">
        <v>3</v>
      </c>
    </row>
    <row r="8" spans="2:11" ht="17.25">
      <c r="B8" s="15"/>
      <c r="C8" s="53" t="s">
        <v>11</v>
      </c>
      <c r="D8" s="46" t="s">
        <v>20</v>
      </c>
      <c r="E8" s="58" t="s">
        <v>24</v>
      </c>
      <c r="F8" s="50">
        <v>54</v>
      </c>
      <c r="G8" s="50">
        <v>170</v>
      </c>
      <c r="H8" s="50">
        <v>91</v>
      </c>
      <c r="I8" s="33"/>
      <c r="J8" s="76">
        <f t="shared" si="0"/>
        <v>315</v>
      </c>
      <c r="K8" s="41"/>
    </row>
    <row r="9" spans="2:11" ht="17.25">
      <c r="B9" s="15"/>
      <c r="C9" s="53" t="s">
        <v>27</v>
      </c>
      <c r="D9" s="3" t="s">
        <v>28</v>
      </c>
      <c r="E9" s="58" t="s">
        <v>26</v>
      </c>
      <c r="F9" s="50">
        <v>95</v>
      </c>
      <c r="G9" s="50">
        <v>87</v>
      </c>
      <c r="H9" s="50">
        <v>78</v>
      </c>
      <c r="I9" s="33"/>
      <c r="J9" s="76">
        <f t="shared" si="0"/>
        <v>260</v>
      </c>
      <c r="K9" s="42"/>
    </row>
    <row r="10" spans="2:11" ht="17.25">
      <c r="B10" s="15"/>
      <c r="C10" s="53" t="s">
        <v>46</v>
      </c>
      <c r="D10" s="3" t="s">
        <v>60</v>
      </c>
      <c r="E10" s="58" t="s">
        <v>24</v>
      </c>
      <c r="F10" s="50">
        <v>98</v>
      </c>
      <c r="G10" s="50">
        <v>81</v>
      </c>
      <c r="H10" s="50">
        <v>79</v>
      </c>
      <c r="I10" s="33"/>
      <c r="J10" s="76">
        <f t="shared" si="0"/>
        <v>258</v>
      </c>
      <c r="K10" s="42"/>
    </row>
    <row r="11" spans="2:11" ht="17.25">
      <c r="B11" s="15"/>
      <c r="C11" s="53" t="s">
        <v>33</v>
      </c>
      <c r="D11" s="39" t="s">
        <v>23</v>
      </c>
      <c r="E11" s="58" t="s">
        <v>24</v>
      </c>
      <c r="F11" s="50">
        <v>15</v>
      </c>
      <c r="G11" s="50">
        <v>99</v>
      </c>
      <c r="H11" s="50">
        <v>92</v>
      </c>
      <c r="I11" s="33"/>
      <c r="J11" s="76">
        <f t="shared" si="0"/>
        <v>206</v>
      </c>
      <c r="K11" s="42"/>
    </row>
    <row r="12" spans="2:11" ht="17.25">
      <c r="B12" s="15"/>
      <c r="C12" s="53" t="s">
        <v>67</v>
      </c>
      <c r="D12" s="3" t="s">
        <v>75</v>
      </c>
      <c r="E12" s="61" t="s">
        <v>24</v>
      </c>
      <c r="F12" s="50">
        <v>63</v>
      </c>
      <c r="G12" s="50">
        <v>60</v>
      </c>
      <c r="H12" s="50">
        <v>80</v>
      </c>
      <c r="I12" s="33"/>
      <c r="J12" s="76">
        <f t="shared" si="0"/>
        <v>203</v>
      </c>
      <c r="K12" s="42"/>
    </row>
    <row r="13" spans="2:11" ht="17.25">
      <c r="B13" s="15"/>
      <c r="C13" s="53" t="s">
        <v>80</v>
      </c>
      <c r="D13" s="3" t="s">
        <v>71</v>
      </c>
      <c r="E13" s="58" t="s">
        <v>68</v>
      </c>
      <c r="F13" s="50">
        <v>73</v>
      </c>
      <c r="G13" s="50">
        <v>59</v>
      </c>
      <c r="H13" s="50">
        <v>69</v>
      </c>
      <c r="I13" s="33"/>
      <c r="J13" s="76">
        <f t="shared" si="0"/>
        <v>201</v>
      </c>
      <c r="K13" s="42"/>
    </row>
    <row r="14" spans="2:11" ht="20.25" customHeight="1">
      <c r="B14" s="15"/>
      <c r="C14" s="53" t="s">
        <v>41</v>
      </c>
      <c r="D14" s="3" t="s">
        <v>43</v>
      </c>
      <c r="E14" s="58" t="s">
        <v>26</v>
      </c>
      <c r="F14" s="50">
        <v>57</v>
      </c>
      <c r="G14" s="50">
        <v>71</v>
      </c>
      <c r="H14" s="50">
        <v>69</v>
      </c>
      <c r="I14" s="33"/>
      <c r="J14" s="76">
        <f t="shared" si="0"/>
        <v>197</v>
      </c>
      <c r="K14" s="41"/>
    </row>
    <row r="15" spans="2:11" ht="17.25">
      <c r="B15" s="15"/>
      <c r="C15" s="53" t="s">
        <v>62</v>
      </c>
      <c r="D15" s="3" t="s">
        <v>63</v>
      </c>
      <c r="E15" s="58" t="s">
        <v>26</v>
      </c>
      <c r="F15" s="50">
        <v>78</v>
      </c>
      <c r="G15" s="50">
        <v>52</v>
      </c>
      <c r="H15" s="50">
        <v>49</v>
      </c>
      <c r="I15" s="33"/>
      <c r="J15" s="76">
        <f t="shared" si="0"/>
        <v>179</v>
      </c>
      <c r="K15" s="42"/>
    </row>
    <row r="16" spans="2:11" ht="17.25">
      <c r="B16" s="94"/>
      <c r="C16" s="95" t="s">
        <v>85</v>
      </c>
      <c r="D16" s="101" t="s">
        <v>86</v>
      </c>
      <c r="E16" s="97" t="s">
        <v>24</v>
      </c>
      <c r="F16" s="98">
        <v>74</v>
      </c>
      <c r="G16" s="98">
        <v>89</v>
      </c>
      <c r="H16" s="98">
        <v>14</v>
      </c>
      <c r="I16" s="99"/>
      <c r="J16" s="76">
        <f t="shared" si="0"/>
        <v>177</v>
      </c>
      <c r="K16" s="100"/>
    </row>
    <row r="17" spans="2:11" ht="17.25">
      <c r="B17" s="94"/>
      <c r="C17" s="95" t="s">
        <v>34</v>
      </c>
      <c r="D17" s="96" t="s">
        <v>40</v>
      </c>
      <c r="E17" s="97" t="s">
        <v>29</v>
      </c>
      <c r="F17" s="98">
        <v>16</v>
      </c>
      <c r="G17" s="98">
        <v>91</v>
      </c>
      <c r="H17" s="98">
        <v>66</v>
      </c>
      <c r="I17" s="99"/>
      <c r="J17" s="76">
        <f t="shared" si="0"/>
        <v>173</v>
      </c>
      <c r="K17" s="100"/>
    </row>
    <row r="18" spans="2:11" ht="17.25">
      <c r="B18" s="94"/>
      <c r="C18" s="95" t="s">
        <v>69</v>
      </c>
      <c r="D18" s="96" t="s">
        <v>74</v>
      </c>
      <c r="E18" s="97" t="s">
        <v>24</v>
      </c>
      <c r="F18" s="98">
        <v>64</v>
      </c>
      <c r="G18" s="98">
        <v>16</v>
      </c>
      <c r="H18" s="98">
        <v>76</v>
      </c>
      <c r="I18" s="99"/>
      <c r="J18" s="76">
        <f t="shared" si="0"/>
        <v>156</v>
      </c>
      <c r="K18" s="100"/>
    </row>
    <row r="19" spans="2:11" ht="17.25">
      <c r="B19" s="94"/>
      <c r="C19" s="95" t="s">
        <v>35</v>
      </c>
      <c r="D19" s="105" t="s">
        <v>45</v>
      </c>
      <c r="E19" s="97" t="s">
        <v>24</v>
      </c>
      <c r="F19" s="98">
        <v>56</v>
      </c>
      <c r="G19" s="98">
        <v>84</v>
      </c>
      <c r="H19" s="98">
        <v>0</v>
      </c>
      <c r="I19" s="105"/>
      <c r="J19" s="76">
        <f t="shared" si="0"/>
        <v>140</v>
      </c>
      <c r="K19" s="100"/>
    </row>
    <row r="20" spans="2:11" ht="18" thickBot="1">
      <c r="B20" s="16"/>
      <c r="C20" s="54" t="s">
        <v>42</v>
      </c>
      <c r="D20" s="131" t="s">
        <v>22</v>
      </c>
      <c r="E20" s="59" t="s">
        <v>24</v>
      </c>
      <c r="F20" s="56">
        <v>57</v>
      </c>
      <c r="G20" s="56">
        <v>66</v>
      </c>
      <c r="H20" s="56">
        <v>0</v>
      </c>
      <c r="I20" s="36"/>
      <c r="J20" s="132">
        <f t="shared" si="0"/>
        <v>123</v>
      </c>
      <c r="K20" s="47"/>
    </row>
    <row r="21" spans="2:11" ht="17.25">
      <c r="B21" s="63"/>
      <c r="C21" s="64"/>
      <c r="D21" s="65"/>
      <c r="E21" s="18"/>
      <c r="F21" s="66"/>
      <c r="G21" s="80"/>
      <c r="H21" s="66"/>
      <c r="I21" s="68"/>
      <c r="J21" s="81"/>
      <c r="K21" s="82"/>
    </row>
    <row r="22" spans="3:7" ht="12.75">
      <c r="C22" s="51"/>
      <c r="D22" s="51"/>
      <c r="G22" s="30"/>
    </row>
    <row r="23" spans="3:8" ht="12.75">
      <c r="C23" s="30" t="s">
        <v>14</v>
      </c>
      <c r="F23"/>
      <c r="H23" s="30" t="s">
        <v>10</v>
      </c>
    </row>
    <row r="24" spans="3:8" ht="12.75">
      <c r="C24" s="51" t="s">
        <v>95</v>
      </c>
      <c r="D24" s="51"/>
      <c r="F24"/>
      <c r="H24" t="s">
        <v>70</v>
      </c>
    </row>
    <row r="25" spans="3:8" ht="12.75">
      <c r="C25" s="51" t="s">
        <v>92</v>
      </c>
      <c r="D25" s="51"/>
      <c r="F25"/>
      <c r="H25" t="s">
        <v>61</v>
      </c>
    </row>
    <row r="26" spans="6:8" ht="12.75">
      <c r="F26"/>
      <c r="H26" t="s">
        <v>99</v>
      </c>
    </row>
    <row r="27" ht="12.75">
      <c r="F27"/>
    </row>
    <row r="28" spans="3:8" ht="12.75">
      <c r="C28" s="30" t="s">
        <v>15</v>
      </c>
      <c r="F28"/>
      <c r="H28" s="30" t="s">
        <v>16</v>
      </c>
    </row>
    <row r="29" ht="12.75">
      <c r="F29"/>
    </row>
    <row r="30" spans="3:8" ht="12.75">
      <c r="C30" t="s">
        <v>48</v>
      </c>
      <c r="F30"/>
      <c r="H30" t="s">
        <v>17</v>
      </c>
    </row>
  </sheetData>
  <sheetProtection/>
  <printOptions horizontalCentered="1" verticalCentered="1"/>
  <pageMargins left="0.4330708661417323" right="0.3937007874015748" top="0.1968503937007874" bottom="0.1968503937007874" header="0.3937007874015748" footer="0.11811023622047245"/>
  <pageSetup fitToHeight="1" fitToWidth="1"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25"/>
  <sheetViews>
    <sheetView zoomScale="75" zoomScaleNormal="75" zoomScalePageLayoutView="0" workbookViewId="0" topLeftCell="A1">
      <selection activeCell="H21" sqref="H21"/>
    </sheetView>
  </sheetViews>
  <sheetFormatPr defaultColWidth="9.125" defaultRowHeight="12.75"/>
  <cols>
    <col min="1" max="1" width="9.125" style="0" customWidth="1"/>
    <col min="2" max="2" width="5.25390625" style="0" customWidth="1"/>
    <col min="3" max="3" width="34.375" style="0" bestFit="1" customWidth="1"/>
    <col min="4" max="4" width="12.875" style="0" customWidth="1"/>
    <col min="5" max="5" width="10.25390625" style="0" customWidth="1"/>
  </cols>
  <sheetData>
    <row r="1" spans="2:9" ht="12.75">
      <c r="B1" s="31" t="s">
        <v>19</v>
      </c>
      <c r="C1" s="4"/>
      <c r="I1" t="s">
        <v>83</v>
      </c>
    </row>
    <row r="2" spans="1:11" ht="14.25">
      <c r="A2" s="4"/>
      <c r="B2" s="32" t="s">
        <v>84</v>
      </c>
      <c r="C2" s="4"/>
      <c r="D2" s="7"/>
      <c r="E2" s="7"/>
      <c r="F2" s="6"/>
      <c r="G2" s="4"/>
      <c r="H2" s="4"/>
      <c r="I2" s="4" t="s">
        <v>82</v>
      </c>
      <c r="J2" s="8"/>
      <c r="K2" s="9"/>
    </row>
    <row r="3" spans="1:12" ht="15" thickBot="1">
      <c r="A3" s="17"/>
      <c r="B3" s="6"/>
      <c r="C3" s="17"/>
      <c r="D3" s="18"/>
      <c r="E3" s="18"/>
      <c r="F3" s="6"/>
      <c r="G3" s="17"/>
      <c r="H3" s="17"/>
      <c r="I3" s="17"/>
      <c r="J3" s="8"/>
      <c r="K3" s="19"/>
      <c r="L3" s="20"/>
    </row>
    <row r="4" spans="2:11" s="20" customFormat="1" ht="16.5" thickBot="1">
      <c r="B4" s="111" t="s">
        <v>0</v>
      </c>
      <c r="C4" s="112" t="s">
        <v>1</v>
      </c>
      <c r="D4" s="113" t="s">
        <v>2</v>
      </c>
      <c r="E4" s="113" t="s">
        <v>9</v>
      </c>
      <c r="F4" s="112" t="s">
        <v>3</v>
      </c>
      <c r="G4" s="112" t="s">
        <v>4</v>
      </c>
      <c r="H4" s="112" t="s">
        <v>5</v>
      </c>
      <c r="I4" s="114" t="s">
        <v>6</v>
      </c>
      <c r="J4" s="115" t="s">
        <v>7</v>
      </c>
      <c r="K4" s="44" t="s">
        <v>8</v>
      </c>
    </row>
    <row r="5" spans="2:11" ht="17.25">
      <c r="B5" s="14">
        <v>1</v>
      </c>
      <c r="C5" s="52" t="s">
        <v>11</v>
      </c>
      <c r="D5" s="117" t="s">
        <v>20</v>
      </c>
      <c r="E5" s="123" t="s">
        <v>24</v>
      </c>
      <c r="F5" s="121">
        <v>73</v>
      </c>
      <c r="G5" s="55">
        <v>180</v>
      </c>
      <c r="H5" s="55">
        <v>157</v>
      </c>
      <c r="I5" s="35"/>
      <c r="J5" s="116">
        <f aca="true" t="shared" si="0" ref="J5:J13">SUM(F5:I5)</f>
        <v>410</v>
      </c>
      <c r="K5" s="49"/>
    </row>
    <row r="6" spans="2:11" ht="17.25">
      <c r="B6" s="15">
        <v>2</v>
      </c>
      <c r="C6" s="53" t="s">
        <v>62</v>
      </c>
      <c r="D6" s="118" t="s">
        <v>63</v>
      </c>
      <c r="E6" s="124" t="s">
        <v>26</v>
      </c>
      <c r="F6" s="122">
        <v>92</v>
      </c>
      <c r="G6" s="50">
        <v>110</v>
      </c>
      <c r="H6" s="50">
        <v>137</v>
      </c>
      <c r="I6" s="33"/>
      <c r="J6" s="76">
        <f t="shared" si="0"/>
        <v>339</v>
      </c>
      <c r="K6" s="42"/>
    </row>
    <row r="7" spans="2:11" ht="17.25">
      <c r="B7" s="15">
        <v>3</v>
      </c>
      <c r="C7" s="53" t="s">
        <v>33</v>
      </c>
      <c r="D7" s="119" t="s">
        <v>23</v>
      </c>
      <c r="E7" s="124" t="s">
        <v>24</v>
      </c>
      <c r="F7" s="122">
        <v>152</v>
      </c>
      <c r="G7" s="50" t="s">
        <v>47</v>
      </c>
      <c r="H7" s="50">
        <v>165</v>
      </c>
      <c r="I7" s="33"/>
      <c r="J7" s="76">
        <f t="shared" si="0"/>
        <v>317</v>
      </c>
      <c r="K7" s="41"/>
    </row>
    <row r="8" spans="2:11" ht="17.25">
      <c r="B8" s="15">
        <v>4</v>
      </c>
      <c r="C8" s="53" t="s">
        <v>64</v>
      </c>
      <c r="D8" s="118" t="s">
        <v>79</v>
      </c>
      <c r="E8" s="125" t="s">
        <v>24</v>
      </c>
      <c r="F8" s="122">
        <v>140</v>
      </c>
      <c r="G8" s="50">
        <v>115</v>
      </c>
      <c r="H8" s="50">
        <v>0</v>
      </c>
      <c r="I8" s="33"/>
      <c r="J8" s="76">
        <f t="shared" si="0"/>
        <v>255</v>
      </c>
      <c r="K8" s="42"/>
    </row>
    <row r="9" spans="2:11" ht="17.25">
      <c r="B9" s="15">
        <v>5</v>
      </c>
      <c r="C9" s="53" t="s">
        <v>65</v>
      </c>
      <c r="D9" s="118" t="s">
        <v>71</v>
      </c>
      <c r="E9" s="124" t="s">
        <v>68</v>
      </c>
      <c r="F9" s="122">
        <v>111</v>
      </c>
      <c r="G9" s="50">
        <v>71</v>
      </c>
      <c r="H9" s="50">
        <v>70</v>
      </c>
      <c r="I9" s="33"/>
      <c r="J9" s="76">
        <f t="shared" si="0"/>
        <v>252</v>
      </c>
      <c r="K9" s="42"/>
    </row>
    <row r="10" spans="2:11" ht="17.25">
      <c r="B10" s="15">
        <v>6</v>
      </c>
      <c r="C10" s="53" t="s">
        <v>12</v>
      </c>
      <c r="D10" s="118" t="s">
        <v>44</v>
      </c>
      <c r="E10" s="124" t="s">
        <v>29</v>
      </c>
      <c r="F10" s="122">
        <v>156</v>
      </c>
      <c r="G10" s="50">
        <v>92</v>
      </c>
      <c r="H10" s="50" t="s">
        <v>47</v>
      </c>
      <c r="I10" s="33"/>
      <c r="J10" s="76">
        <f t="shared" si="0"/>
        <v>248</v>
      </c>
      <c r="K10" s="42"/>
    </row>
    <row r="11" spans="2:11" ht="17.25">
      <c r="B11" s="15">
        <v>7</v>
      </c>
      <c r="C11" s="53" t="s">
        <v>42</v>
      </c>
      <c r="D11" s="120" t="s">
        <v>22</v>
      </c>
      <c r="E11" s="125" t="s">
        <v>24</v>
      </c>
      <c r="F11" s="122" t="s">
        <v>47</v>
      </c>
      <c r="G11" s="50">
        <v>88</v>
      </c>
      <c r="H11" s="50">
        <v>119</v>
      </c>
      <c r="I11" s="1"/>
      <c r="J11" s="76">
        <f t="shared" si="0"/>
        <v>207</v>
      </c>
      <c r="K11" s="42"/>
    </row>
    <row r="12" spans="2:11" ht="17.25">
      <c r="B12" s="15">
        <v>8</v>
      </c>
      <c r="C12" s="53" t="s">
        <v>34</v>
      </c>
      <c r="D12" s="119" t="s">
        <v>40</v>
      </c>
      <c r="E12" s="125" t="s">
        <v>29</v>
      </c>
      <c r="F12" s="122" t="s">
        <v>47</v>
      </c>
      <c r="G12" s="50" t="s">
        <v>47</v>
      </c>
      <c r="H12" s="50">
        <v>180</v>
      </c>
      <c r="I12" s="33"/>
      <c r="J12" s="76">
        <f t="shared" si="0"/>
        <v>180</v>
      </c>
      <c r="K12" s="42"/>
    </row>
    <row r="13" spans="2:11" ht="17.25">
      <c r="B13" s="15">
        <v>9</v>
      </c>
      <c r="C13" s="53" t="s">
        <v>27</v>
      </c>
      <c r="D13" s="65" t="s">
        <v>28</v>
      </c>
      <c r="E13" s="125" t="s">
        <v>26</v>
      </c>
      <c r="F13" s="122">
        <v>111</v>
      </c>
      <c r="G13" s="50">
        <v>47</v>
      </c>
      <c r="H13" s="50" t="s">
        <v>47</v>
      </c>
      <c r="I13" s="33"/>
      <c r="J13" s="76">
        <f t="shared" si="0"/>
        <v>158</v>
      </c>
      <c r="K13" s="41"/>
    </row>
    <row r="14" spans="2:11" ht="17.25">
      <c r="B14" s="94">
        <v>10</v>
      </c>
      <c r="C14" s="95" t="s">
        <v>31</v>
      </c>
      <c r="D14" s="130" t="s">
        <v>25</v>
      </c>
      <c r="E14" s="126" t="s">
        <v>26</v>
      </c>
      <c r="F14" s="127">
        <v>123</v>
      </c>
      <c r="G14" s="98" t="s">
        <v>47</v>
      </c>
      <c r="H14" s="98">
        <v>0</v>
      </c>
      <c r="I14" s="99"/>
      <c r="J14" s="128">
        <f>SUM(F14:I14)</f>
        <v>123</v>
      </c>
      <c r="K14" s="129"/>
    </row>
    <row r="15" spans="2:11" ht="18" thickBot="1">
      <c r="B15" s="16">
        <v>11</v>
      </c>
      <c r="C15" s="54" t="s">
        <v>89</v>
      </c>
      <c r="D15" s="5" t="s">
        <v>90</v>
      </c>
      <c r="E15" s="59" t="s">
        <v>26</v>
      </c>
      <c r="F15" s="56">
        <v>0</v>
      </c>
      <c r="G15" s="56" t="s">
        <v>47</v>
      </c>
      <c r="H15" s="56">
        <v>0</v>
      </c>
      <c r="I15" s="36"/>
      <c r="J15" s="77">
        <v>0</v>
      </c>
      <c r="K15" s="47"/>
    </row>
    <row r="18" spans="3:8" ht="12.75">
      <c r="C18" s="30" t="s">
        <v>14</v>
      </c>
      <c r="H18" s="30" t="s">
        <v>10</v>
      </c>
    </row>
    <row r="19" spans="3:8" ht="12.75">
      <c r="C19" s="51" t="s">
        <v>93</v>
      </c>
      <c r="D19" s="51"/>
      <c r="H19" t="s">
        <v>70</v>
      </c>
    </row>
    <row r="20" spans="3:8" ht="12.75">
      <c r="C20" t="s">
        <v>94</v>
      </c>
      <c r="D20" s="51"/>
      <c r="H20" t="s">
        <v>61</v>
      </c>
    </row>
    <row r="21" ht="12.75">
      <c r="H21" t="s">
        <v>100</v>
      </c>
    </row>
    <row r="23" spans="3:8" ht="12.75">
      <c r="C23" s="30" t="s">
        <v>15</v>
      </c>
      <c r="H23" s="30" t="s">
        <v>16</v>
      </c>
    </row>
    <row r="25" spans="3:8" ht="12.75">
      <c r="C25" t="s">
        <v>48</v>
      </c>
      <c r="H25" t="s">
        <v>17</v>
      </c>
    </row>
  </sheetData>
  <sheetProtection/>
  <printOptions horizontalCentered="1" verticalCentered="1"/>
  <pageMargins left="0.5905511811023623" right="0.5905511811023623" top="0.5511811023622047" bottom="0.984251968503937" header="0.5118110236220472" footer="0.5118110236220472"/>
  <pageSetup fitToHeight="1" fitToWidth="1" horizontalDpi="200" verticalDpi="2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7"/>
  <sheetViews>
    <sheetView tabSelected="1" zoomScale="80" zoomScaleNormal="80" zoomScalePageLayoutView="0" workbookViewId="0" topLeftCell="A1">
      <selection activeCell="N46" sqref="N46"/>
    </sheetView>
  </sheetViews>
  <sheetFormatPr defaultColWidth="9.125" defaultRowHeight="12.75"/>
  <cols>
    <col min="1" max="1" width="4.25390625" style="0" customWidth="1"/>
    <col min="2" max="2" width="25.375" style="0" customWidth="1"/>
    <col min="3" max="3" width="12.875" style="0" customWidth="1"/>
    <col min="4" max="4" width="10.25390625" style="69" customWidth="1"/>
    <col min="5" max="5" width="9.125" style="20" customWidth="1"/>
  </cols>
  <sheetData>
    <row r="1" spans="1:8" ht="14.25">
      <c r="A1" s="31" t="s">
        <v>49</v>
      </c>
      <c r="B1" s="4"/>
      <c r="C1" s="7"/>
      <c r="D1" s="7"/>
      <c r="E1" t="s">
        <v>83</v>
      </c>
      <c r="F1" s="4"/>
      <c r="H1" s="8"/>
    </row>
    <row r="2" spans="1:8" ht="14.25">
      <c r="A2" s="32" t="s">
        <v>97</v>
      </c>
      <c r="B2" s="4"/>
      <c r="C2" s="7"/>
      <c r="D2" s="7"/>
      <c r="E2" s="4" t="s">
        <v>82</v>
      </c>
      <c r="F2" s="4"/>
      <c r="H2" s="8"/>
    </row>
    <row r="3" spans="1:8" ht="14.25">
      <c r="A3" s="32"/>
      <c r="B3" s="4"/>
      <c r="C3" s="7"/>
      <c r="D3" s="7"/>
      <c r="E3" s="17"/>
      <c r="F3" s="4"/>
      <c r="G3" s="4"/>
      <c r="H3" s="8"/>
    </row>
    <row r="4" spans="1:8" ht="14.25">
      <c r="A4" s="32"/>
      <c r="B4" s="4"/>
      <c r="C4" s="7"/>
      <c r="D4" s="7"/>
      <c r="E4" s="17"/>
      <c r="F4" s="4"/>
      <c r="G4" s="4"/>
      <c r="H4" s="8"/>
    </row>
    <row r="5" spans="1:8" ht="15" thickBot="1">
      <c r="A5" s="32"/>
      <c r="B5" s="4" t="s">
        <v>54</v>
      </c>
      <c r="C5" s="7"/>
      <c r="D5" s="7"/>
      <c r="E5" s="17"/>
      <c r="F5" s="4"/>
      <c r="G5" s="4"/>
      <c r="H5" s="8"/>
    </row>
    <row r="6" spans="1:8" s="20" customFormat="1" ht="15" thickBot="1">
      <c r="A6" s="24" t="s">
        <v>0</v>
      </c>
      <c r="B6" s="25" t="s">
        <v>1</v>
      </c>
      <c r="C6" s="26" t="s">
        <v>2</v>
      </c>
      <c r="D6" s="26" t="s">
        <v>9</v>
      </c>
      <c r="E6" s="25" t="s">
        <v>50</v>
      </c>
      <c r="F6" s="25" t="s">
        <v>51</v>
      </c>
      <c r="G6" s="25" t="s">
        <v>52</v>
      </c>
      <c r="H6" s="27" t="s">
        <v>53</v>
      </c>
    </row>
    <row r="7" spans="1:8" ht="17.25">
      <c r="A7" s="21"/>
      <c r="B7" s="60" t="s">
        <v>34</v>
      </c>
      <c r="C7" s="39" t="s">
        <v>40</v>
      </c>
      <c r="D7" s="61" t="s">
        <v>29</v>
      </c>
      <c r="E7" s="62">
        <v>347</v>
      </c>
      <c r="F7" s="2">
        <v>0</v>
      </c>
      <c r="G7" s="62">
        <f>E7+F7-2</f>
        <v>345</v>
      </c>
      <c r="H7" s="34">
        <v>1000</v>
      </c>
    </row>
    <row r="8" spans="1:8" ht="17.25">
      <c r="A8" s="15"/>
      <c r="B8" s="53" t="s">
        <v>31</v>
      </c>
      <c r="C8" s="39" t="s">
        <v>25</v>
      </c>
      <c r="D8" s="61" t="s">
        <v>26</v>
      </c>
      <c r="E8" s="50">
        <v>210</v>
      </c>
      <c r="F8" s="1">
        <v>70</v>
      </c>
      <c r="G8" s="62">
        <f>E8+F8</f>
        <v>280</v>
      </c>
      <c r="H8" s="71">
        <f>H7*(G8/G7)</f>
        <v>811.5942028985507</v>
      </c>
    </row>
    <row r="9" spans="1:8" ht="17.25">
      <c r="A9" s="15"/>
      <c r="B9" s="53" t="s">
        <v>37</v>
      </c>
      <c r="C9" s="3" t="s">
        <v>38</v>
      </c>
      <c r="D9" s="58" t="s">
        <v>36</v>
      </c>
      <c r="E9" s="50">
        <v>154</v>
      </c>
      <c r="F9" s="1">
        <v>40</v>
      </c>
      <c r="G9" s="62">
        <f>E9+F9</f>
        <v>194</v>
      </c>
      <c r="H9" s="71">
        <f>H7*(G9/G7)</f>
        <v>562.3188405797101</v>
      </c>
    </row>
    <row r="10" spans="1:8" ht="17.25">
      <c r="A10" s="63"/>
      <c r="B10" s="64"/>
      <c r="C10" s="65"/>
      <c r="D10" s="18"/>
      <c r="E10" s="66"/>
      <c r="F10" s="4"/>
      <c r="G10" s="66"/>
      <c r="H10" s="68"/>
    </row>
    <row r="11" spans="1:8" ht="17.25">
      <c r="A11" s="63"/>
      <c r="B11" s="64"/>
      <c r="C11" s="65"/>
      <c r="D11" s="18"/>
      <c r="E11" s="66"/>
      <c r="F11" s="67"/>
      <c r="G11" s="66"/>
      <c r="H11" s="68"/>
    </row>
    <row r="12" spans="1:8" ht="15" thickBot="1">
      <c r="A12" s="32"/>
      <c r="B12" s="4" t="s">
        <v>55</v>
      </c>
      <c r="C12" s="7"/>
      <c r="D12" s="7"/>
      <c r="E12" s="17"/>
      <c r="F12" s="4"/>
      <c r="G12" s="4"/>
      <c r="H12" s="8"/>
    </row>
    <row r="13" spans="1:8" s="20" customFormat="1" ht="15" thickBot="1">
      <c r="A13" s="24" t="s">
        <v>0</v>
      </c>
      <c r="B13" s="25" t="s">
        <v>1</v>
      </c>
      <c r="C13" s="26" t="s">
        <v>2</v>
      </c>
      <c r="D13" s="26" t="s">
        <v>9</v>
      </c>
      <c r="E13" s="25" t="s">
        <v>50</v>
      </c>
      <c r="F13" s="25" t="s">
        <v>51</v>
      </c>
      <c r="G13" s="25" t="s">
        <v>52</v>
      </c>
      <c r="H13" s="27" t="s">
        <v>53</v>
      </c>
    </row>
    <row r="14" spans="1:8" ht="17.25">
      <c r="A14" s="21"/>
      <c r="B14" s="60" t="s">
        <v>34</v>
      </c>
      <c r="C14" s="39" t="s">
        <v>40</v>
      </c>
      <c r="D14" s="61" t="s">
        <v>29</v>
      </c>
      <c r="E14" s="62">
        <v>147</v>
      </c>
      <c r="F14" s="2">
        <v>0</v>
      </c>
      <c r="G14" s="62">
        <f>E14+F14</f>
        <v>147</v>
      </c>
      <c r="H14" s="71">
        <f>H15*(G14/G15)</f>
        <v>677.4193548387096</v>
      </c>
    </row>
    <row r="15" spans="1:8" ht="17.25">
      <c r="A15" s="15"/>
      <c r="B15" s="53" t="s">
        <v>31</v>
      </c>
      <c r="C15" s="39" t="s">
        <v>25</v>
      </c>
      <c r="D15" s="61" t="s">
        <v>26</v>
      </c>
      <c r="E15" s="50">
        <v>217</v>
      </c>
      <c r="F15" s="1">
        <v>0</v>
      </c>
      <c r="G15" s="62">
        <f>E15+F15</f>
        <v>217</v>
      </c>
      <c r="H15" s="71">
        <v>1000</v>
      </c>
    </row>
    <row r="16" spans="1:8" ht="17.25">
      <c r="A16" s="15"/>
      <c r="B16" s="53" t="s">
        <v>37</v>
      </c>
      <c r="C16" s="3" t="s">
        <v>38</v>
      </c>
      <c r="D16" s="58" t="s">
        <v>36</v>
      </c>
      <c r="E16" s="50">
        <v>129</v>
      </c>
      <c r="F16" s="1">
        <v>0</v>
      </c>
      <c r="G16" s="62">
        <f>E16+F16</f>
        <v>129</v>
      </c>
      <c r="H16" s="71">
        <f>H15*(G16/G15)</f>
        <v>594.4700460829492</v>
      </c>
    </row>
    <row r="17" spans="1:8" ht="17.25">
      <c r="A17" s="63"/>
      <c r="B17" s="64"/>
      <c r="C17" s="65"/>
      <c r="D17" s="18"/>
      <c r="E17" s="66"/>
      <c r="F17" s="67"/>
      <c r="G17" s="66"/>
      <c r="H17" s="68"/>
    </row>
    <row r="18" spans="1:8" ht="17.25">
      <c r="A18" s="63"/>
      <c r="B18" s="64"/>
      <c r="C18" s="65"/>
      <c r="D18" s="18"/>
      <c r="E18" s="66"/>
      <c r="F18" s="67"/>
      <c r="G18" s="66"/>
      <c r="H18" s="68"/>
    </row>
    <row r="19" spans="1:8" ht="18" thickBot="1">
      <c r="A19" s="63"/>
      <c r="B19" s="64" t="s">
        <v>56</v>
      </c>
      <c r="C19" s="65"/>
      <c r="D19" s="18"/>
      <c r="E19" s="66"/>
      <c r="F19" s="67"/>
      <c r="G19" s="66"/>
      <c r="H19" s="68"/>
    </row>
    <row r="20" spans="1:8" s="20" customFormat="1" ht="15" thickBot="1">
      <c r="A20" s="24" t="s">
        <v>0</v>
      </c>
      <c r="B20" s="25" t="s">
        <v>1</v>
      </c>
      <c r="C20" s="26" t="s">
        <v>2</v>
      </c>
      <c r="D20" s="26" t="s">
        <v>9</v>
      </c>
      <c r="E20" s="25" t="s">
        <v>50</v>
      </c>
      <c r="F20" s="25" t="s">
        <v>51</v>
      </c>
      <c r="G20" s="25" t="s">
        <v>52</v>
      </c>
      <c r="H20" s="27" t="s">
        <v>53</v>
      </c>
    </row>
    <row r="21" spans="1:8" ht="17.25">
      <c r="A21" s="21"/>
      <c r="B21" s="60" t="s">
        <v>34</v>
      </c>
      <c r="C21" s="39" t="s">
        <v>40</v>
      </c>
      <c r="D21" s="61" t="s">
        <v>29</v>
      </c>
      <c r="E21" s="62">
        <v>337</v>
      </c>
      <c r="F21" s="2">
        <v>90</v>
      </c>
      <c r="G21" s="62">
        <f>E21+F21</f>
        <v>427</v>
      </c>
      <c r="H21" s="70">
        <f>H22*(G21/G22)</f>
        <v>974.8858447488584</v>
      </c>
    </row>
    <row r="22" spans="1:8" ht="17.25">
      <c r="A22" s="15"/>
      <c r="B22" s="53" t="s">
        <v>31</v>
      </c>
      <c r="C22" s="39" t="s">
        <v>25</v>
      </c>
      <c r="D22" s="61" t="s">
        <v>26</v>
      </c>
      <c r="E22" s="50">
        <v>358</v>
      </c>
      <c r="F22" s="1">
        <v>80</v>
      </c>
      <c r="G22" s="62">
        <f>E22+F22</f>
        <v>438</v>
      </c>
      <c r="H22" s="71">
        <v>1000</v>
      </c>
    </row>
    <row r="23" spans="1:8" ht="17.25">
      <c r="A23" s="15"/>
      <c r="B23" s="53" t="s">
        <v>37</v>
      </c>
      <c r="C23" s="3" t="s">
        <v>38</v>
      </c>
      <c r="D23" s="58" t="s">
        <v>36</v>
      </c>
      <c r="E23" s="50">
        <v>159</v>
      </c>
      <c r="F23" s="1">
        <v>0</v>
      </c>
      <c r="G23" s="62">
        <f>E23+F23</f>
        <v>159</v>
      </c>
      <c r="H23" s="71">
        <f>H22*(G23/G22)</f>
        <v>363.013698630137</v>
      </c>
    </row>
    <row r="24" spans="1:8" ht="17.25">
      <c r="A24" s="63"/>
      <c r="B24" s="64"/>
      <c r="C24" s="65"/>
      <c r="D24" s="18"/>
      <c r="E24" s="66"/>
      <c r="F24" s="67"/>
      <c r="G24" s="66"/>
      <c r="H24" s="68"/>
    </row>
    <row r="25" spans="1:8" ht="17.25">
      <c r="A25" s="63"/>
      <c r="B25" s="64"/>
      <c r="C25" s="65"/>
      <c r="D25" s="18"/>
      <c r="E25" s="66"/>
      <c r="F25" s="67"/>
      <c r="G25" s="66"/>
      <c r="H25" s="68"/>
    </row>
    <row r="26" spans="1:8" ht="18" thickBot="1">
      <c r="A26" s="63"/>
      <c r="B26" s="64" t="s">
        <v>57</v>
      </c>
      <c r="C26" s="65"/>
      <c r="D26" s="18"/>
      <c r="E26" s="66"/>
      <c r="F26" s="67"/>
      <c r="G26" s="66"/>
      <c r="H26" s="68"/>
    </row>
    <row r="27" spans="1:8" s="20" customFormat="1" ht="15" thickBot="1">
      <c r="A27" s="24" t="s">
        <v>0</v>
      </c>
      <c r="B27" s="25" t="s">
        <v>1</v>
      </c>
      <c r="C27" s="26" t="s">
        <v>2</v>
      </c>
      <c r="D27" s="26" t="s">
        <v>9</v>
      </c>
      <c r="E27" s="25" t="s">
        <v>50</v>
      </c>
      <c r="F27" s="25" t="s">
        <v>51</v>
      </c>
      <c r="G27" s="25" t="s">
        <v>52</v>
      </c>
      <c r="H27" s="27" t="s">
        <v>53</v>
      </c>
    </row>
    <row r="28" spans="1:8" ht="17.25">
      <c r="A28" s="21"/>
      <c r="B28" s="60" t="s">
        <v>34</v>
      </c>
      <c r="C28" s="39" t="s">
        <v>40</v>
      </c>
      <c r="D28" s="61" t="s">
        <v>29</v>
      </c>
      <c r="E28" s="62">
        <v>0</v>
      </c>
      <c r="F28" s="2">
        <v>0</v>
      </c>
      <c r="G28" s="62">
        <f>E28+F28</f>
        <v>0</v>
      </c>
      <c r="H28" s="70">
        <f>H29*(G28/G29)</f>
        <v>0</v>
      </c>
    </row>
    <row r="29" spans="1:8" ht="17.25">
      <c r="A29" s="15"/>
      <c r="B29" s="53" t="s">
        <v>31</v>
      </c>
      <c r="C29" s="39" t="s">
        <v>25</v>
      </c>
      <c r="D29" s="61" t="s">
        <v>26</v>
      </c>
      <c r="E29" s="50">
        <v>147</v>
      </c>
      <c r="F29" s="1">
        <v>80</v>
      </c>
      <c r="G29" s="62">
        <f>E29+F29</f>
        <v>227</v>
      </c>
      <c r="H29" s="71">
        <v>1000</v>
      </c>
    </row>
    <row r="30" spans="1:8" ht="17.25">
      <c r="A30" s="15"/>
      <c r="B30" s="53" t="s">
        <v>37</v>
      </c>
      <c r="C30" s="3" t="s">
        <v>38</v>
      </c>
      <c r="D30" s="58" t="s">
        <v>36</v>
      </c>
      <c r="E30" s="50">
        <v>30</v>
      </c>
      <c r="F30" s="1">
        <v>0</v>
      </c>
      <c r="G30" s="62">
        <f>E30+F30</f>
        <v>30</v>
      </c>
      <c r="H30" s="71">
        <f>H29*(G30/G29)</f>
        <v>132.15859030837004</v>
      </c>
    </row>
    <row r="31" spans="1:8" ht="17.25">
      <c r="A31" s="63"/>
      <c r="B31" s="64"/>
      <c r="C31" s="65"/>
      <c r="D31" s="18"/>
      <c r="E31" s="66"/>
      <c r="F31" s="67"/>
      <c r="G31" s="66"/>
      <c r="H31" s="72"/>
    </row>
    <row r="32" spans="1:8" ht="17.25">
      <c r="A32" s="63"/>
      <c r="B32" s="64"/>
      <c r="C32" s="65"/>
      <c r="D32" s="18"/>
      <c r="E32" s="66"/>
      <c r="F32" s="67"/>
      <c r="G32" s="66"/>
      <c r="H32" s="72"/>
    </row>
    <row r="33" spans="1:9" ht="18" thickBot="1">
      <c r="A33" s="63"/>
      <c r="B33" s="64" t="s">
        <v>78</v>
      </c>
      <c r="C33" s="65"/>
      <c r="D33" s="18"/>
      <c r="E33" s="73" t="s">
        <v>58</v>
      </c>
      <c r="F33" s="74" t="s">
        <v>59</v>
      </c>
      <c r="G33" s="73" t="s">
        <v>56</v>
      </c>
      <c r="H33" s="75" t="s">
        <v>57</v>
      </c>
      <c r="I33" s="91" t="s">
        <v>52</v>
      </c>
    </row>
    <row r="34" spans="1:9" ht="17.25">
      <c r="A34" s="88">
        <v>1</v>
      </c>
      <c r="B34" s="83" t="s">
        <v>31</v>
      </c>
      <c r="C34" s="84" t="s">
        <v>25</v>
      </c>
      <c r="D34" s="57" t="s">
        <v>26</v>
      </c>
      <c r="E34" s="55">
        <v>812</v>
      </c>
      <c r="F34" s="55">
        <v>1000</v>
      </c>
      <c r="G34" s="55">
        <v>1000</v>
      </c>
      <c r="H34" s="35">
        <v>1000</v>
      </c>
      <c r="I34" s="85">
        <f>SUM(E34:H34)</f>
        <v>3812</v>
      </c>
    </row>
    <row r="35" spans="1:9" ht="17.25">
      <c r="A35" s="88">
        <v>2</v>
      </c>
      <c r="B35" s="86" t="s">
        <v>34</v>
      </c>
      <c r="C35" s="39" t="s">
        <v>40</v>
      </c>
      <c r="D35" s="61" t="s">
        <v>29</v>
      </c>
      <c r="E35" s="50">
        <v>1000</v>
      </c>
      <c r="F35" s="50">
        <v>677</v>
      </c>
      <c r="G35" s="50">
        <v>975</v>
      </c>
      <c r="H35" s="33">
        <v>0</v>
      </c>
      <c r="I35" s="87">
        <f>SUM(E35:H35)</f>
        <v>2652</v>
      </c>
    </row>
    <row r="36" spans="1:9" ht="17.25">
      <c r="A36" s="89">
        <v>3</v>
      </c>
      <c r="B36" s="86" t="s">
        <v>37</v>
      </c>
      <c r="C36" s="39" t="s">
        <v>38</v>
      </c>
      <c r="D36" s="58" t="s">
        <v>36</v>
      </c>
      <c r="E36" s="50">
        <v>562</v>
      </c>
      <c r="F36" s="50">
        <v>594</v>
      </c>
      <c r="G36" s="50">
        <v>363</v>
      </c>
      <c r="H36" s="33">
        <v>132</v>
      </c>
      <c r="I36" s="87">
        <f>SUM(E36:H36)</f>
        <v>1651</v>
      </c>
    </row>
    <row r="37" spans="1:8" ht="17.25">
      <c r="A37" s="90"/>
      <c r="B37" s="64"/>
      <c r="C37" s="65"/>
      <c r="D37" s="18"/>
      <c r="E37" s="66"/>
      <c r="F37" s="67"/>
      <c r="G37" s="66"/>
      <c r="H37" s="68"/>
    </row>
    <row r="38" spans="1:8" ht="17.25">
      <c r="A38" s="63"/>
      <c r="B38" s="64"/>
      <c r="C38" s="65"/>
      <c r="D38" s="18"/>
      <c r="E38" s="66"/>
      <c r="F38" s="67"/>
      <c r="G38" s="66"/>
      <c r="H38" s="68"/>
    </row>
    <row r="39" spans="2:7" ht="12.75">
      <c r="B39" s="30" t="s">
        <v>14</v>
      </c>
      <c r="D39"/>
      <c r="E39"/>
      <c r="G39" s="30" t="s">
        <v>10</v>
      </c>
    </row>
    <row r="40" spans="2:7" ht="12.75">
      <c r="B40" s="51" t="s">
        <v>93</v>
      </c>
      <c r="C40" s="51"/>
      <c r="D40"/>
      <c r="E40"/>
      <c r="G40" t="s">
        <v>70</v>
      </c>
    </row>
    <row r="41" spans="2:7" ht="12.75">
      <c r="B41" s="51" t="s">
        <v>94</v>
      </c>
      <c r="C41" s="51"/>
      <c r="D41"/>
      <c r="E41"/>
      <c r="G41" t="s">
        <v>61</v>
      </c>
    </row>
    <row r="42" spans="4:7" ht="12.75">
      <c r="D42"/>
      <c r="E42"/>
      <c r="G42" t="s">
        <v>100</v>
      </c>
    </row>
    <row r="43" spans="4:5" ht="12.75">
      <c r="D43"/>
      <c r="E43"/>
    </row>
    <row r="44" spans="2:7" ht="12.75">
      <c r="B44" s="30" t="s">
        <v>15</v>
      </c>
      <c r="D44"/>
      <c r="E44"/>
      <c r="G44" s="30" t="s">
        <v>16</v>
      </c>
    </row>
    <row r="45" spans="4:5" ht="12.75">
      <c r="D45"/>
      <c r="E45"/>
    </row>
    <row r="46" spans="2:7" ht="12.75">
      <c r="B46" t="s">
        <v>48</v>
      </c>
      <c r="D46"/>
      <c r="E46"/>
      <c r="G46" t="s">
        <v>17</v>
      </c>
    </row>
    <row r="47" spans="4:5" ht="12.75">
      <c r="D47"/>
      <c r="E47"/>
    </row>
  </sheetData>
  <sheetProtection/>
  <printOptions horizontalCentered="1" verticalCentered="1"/>
  <pageMargins left="0.2755905511811024" right="0.35433070866141736" top="0.984251968503937" bottom="0.984251968503937" header="0" footer="0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</dc:creator>
  <cp:keywords/>
  <dc:description/>
  <cp:lastModifiedBy>Leszek Małmyga</cp:lastModifiedBy>
  <cp:lastPrinted>2011-02-26T16:48:42Z</cp:lastPrinted>
  <dcterms:created xsi:type="dcterms:W3CDTF">2002-09-19T18:32:59Z</dcterms:created>
  <dcterms:modified xsi:type="dcterms:W3CDTF">2011-03-25T07:06:29Z</dcterms:modified>
  <cp:category/>
  <cp:version/>
  <cp:contentType/>
  <cp:contentStatus/>
</cp:coreProperties>
</file>