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15" yWindow="210" windowWidth="15480" windowHeight="9975" activeTab="0"/>
  </bookViews>
  <sheets>
    <sheet name="Cover page" sheetId="1" r:id="rId1"/>
    <sheet name="Officials" sheetId="2" r:id="rId2"/>
    <sheet name="Competitors" sheetId="3" r:id="rId3"/>
    <sheet name="S4A" sheetId="4" r:id="rId4"/>
    <sheet name="S6A" sheetId="5" r:id="rId5"/>
    <sheet name="S7" sheetId="6" r:id="rId6"/>
    <sheet name="S8EP" sheetId="7" r:id="rId7"/>
    <sheet name="S8EP-groups" sheetId="8" r:id="rId8"/>
    <sheet name="S3A " sheetId="9" r:id="rId9"/>
    <sheet name="S9A" sheetId="10" r:id="rId10"/>
  </sheets>
  <definedNames>
    <definedName name="_xlfn.BAHTTEXT" hidden="1">#NAME?</definedName>
    <definedName name="_xlnm.Print_Area" localSheetId="2">'Competitors'!$A$1:$M$49</definedName>
    <definedName name="_xlnm.Print_Area" localSheetId="0">'Cover page'!$A$1:$I$30</definedName>
    <definedName name="_xlnm.Print_Area" localSheetId="1">'Officials'!$A$1:$H$37</definedName>
    <definedName name="_xlnm.Print_Area" localSheetId="8">'S3A '!$A$1:$M$41</definedName>
    <definedName name="_xlnm.Print_Area" localSheetId="3">'S4A'!$B$2:$N$37</definedName>
    <definedName name="_xlnm.Print_Area" localSheetId="4">'S6A'!$B$1:$N$54</definedName>
    <definedName name="_xlnm.Print_Area" localSheetId="5">'S7'!$B$1:$N$35</definedName>
    <definedName name="_xlnm.Print_Area" localSheetId="7">'S8EP-groups'!$A$1:$M$87</definedName>
  </definedNames>
  <calcPr fullCalcOnLoad="1"/>
</workbook>
</file>

<file path=xl/sharedStrings.xml><?xml version="1.0" encoding="utf-8"?>
<sst xmlns="http://schemas.openxmlformats.org/spreadsheetml/2006/main" count="1098" uniqueCount="228">
  <si>
    <t>Open International Space Models Competition</t>
  </si>
  <si>
    <t>FAI World Cup Event</t>
  </si>
  <si>
    <t>Table of Results</t>
  </si>
  <si>
    <t>COMPETITOR</t>
  </si>
  <si>
    <t>ROUND</t>
  </si>
  <si>
    <t>FLY-OFF</t>
  </si>
  <si>
    <t>TOTAL</t>
  </si>
  <si>
    <t>PLACE</t>
  </si>
  <si>
    <t>FAI  Jury :</t>
  </si>
  <si>
    <t>No</t>
  </si>
  <si>
    <t>Start No</t>
  </si>
  <si>
    <t xml:space="preserve">Member </t>
  </si>
  <si>
    <t xml:space="preserve">Scale Model's Judges: </t>
  </si>
  <si>
    <t>Judge</t>
  </si>
  <si>
    <t>FINAL SCORE LISTS</t>
  </si>
  <si>
    <t>OPEN INTERNATIONAL SPACE MODELS COMPETITION</t>
  </si>
  <si>
    <t>FAI WORLD CUP EVENT</t>
  </si>
  <si>
    <t>Range  Safety  Officer:</t>
  </si>
  <si>
    <t>COUNTRY CODE</t>
  </si>
  <si>
    <t>Individual Classification</t>
  </si>
  <si>
    <t>Air conditions:</t>
  </si>
  <si>
    <t>Temperature:</t>
  </si>
  <si>
    <t>Wind speed:</t>
  </si>
  <si>
    <t xml:space="preserve">FAI  Jury: </t>
  </si>
  <si>
    <t>BETTER FLIGHT</t>
  </si>
  <si>
    <t xml:space="preserve"> STATIC POINTS</t>
  </si>
  <si>
    <t>PROTOTYPE</t>
  </si>
  <si>
    <t>FINAL</t>
  </si>
  <si>
    <t>Class  S8E/P -  Competition Flights per groups and per rounds</t>
  </si>
  <si>
    <t>Group 1</t>
  </si>
  <si>
    <t>ROUND 1</t>
  </si>
  <si>
    <t>FLIGHT</t>
  </si>
  <si>
    <t>LANDING</t>
  </si>
  <si>
    <t>RESULT</t>
  </si>
  <si>
    <t>ROUND 2</t>
  </si>
  <si>
    <t>ROUND 3</t>
  </si>
  <si>
    <t>FAI LICENCE</t>
  </si>
  <si>
    <t>List of Competitors</t>
  </si>
  <si>
    <t>CLASSES</t>
  </si>
  <si>
    <t>S4A</t>
  </si>
  <si>
    <t>S6A</t>
  </si>
  <si>
    <t>S7</t>
  </si>
  <si>
    <t>S8E/P</t>
  </si>
  <si>
    <t>S9A</t>
  </si>
  <si>
    <t>President</t>
  </si>
  <si>
    <t>Serbia</t>
  </si>
  <si>
    <t>Scale Judges:</t>
  </si>
  <si>
    <t>Class  S7 - Scale  Models Competition</t>
  </si>
  <si>
    <t>Class  S6A - Streamer Duration Competition</t>
  </si>
  <si>
    <t>Class  S4A - Boost/Glider Duration Competition</t>
  </si>
  <si>
    <t>Class  S8E/P -  Radio Controlled Rocket Glider Time Duration and Precision Landing Competition</t>
  </si>
  <si>
    <t>SCORE FOR THREE ROUNDS</t>
  </si>
  <si>
    <t>Mr. Lodge Stuart</t>
  </si>
  <si>
    <t>GBR</t>
  </si>
  <si>
    <t>Contest Director</t>
  </si>
  <si>
    <t>AERO CLUB "FENIX" CERIĆ</t>
  </si>
  <si>
    <t>Sporting Airfield "SOPOT", Vinkovci (Croatia)</t>
  </si>
  <si>
    <t>Mr. Jože Čuden</t>
  </si>
  <si>
    <t>Slovenia</t>
  </si>
  <si>
    <t>Croatia</t>
  </si>
  <si>
    <t>Mr. Marjan Čuden</t>
  </si>
  <si>
    <t>President of the Aero Club "Cerić" Cerić</t>
  </si>
  <si>
    <t>Mr. Nikola Cvjetičanin</t>
  </si>
  <si>
    <t>CLUB</t>
  </si>
  <si>
    <t>Mr. Marjan Čuden (SLO)</t>
  </si>
  <si>
    <t>____________________</t>
  </si>
  <si>
    <t>_______________</t>
  </si>
  <si>
    <t>Group 2</t>
  </si>
  <si>
    <t>Mr. Lodge Stuart (GBR)</t>
  </si>
  <si>
    <t>Mr. Nikola Cvjetičanin (SRB)</t>
  </si>
  <si>
    <t>CROATIAN AERONAUTICAL FEDERATION</t>
  </si>
  <si>
    <t>2nd FENIX CUP – 2012</t>
  </si>
  <si>
    <t>2nd FENIX CUP - 2012</t>
  </si>
  <si>
    <r>
      <t>22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September, 2012</t>
    </r>
  </si>
  <si>
    <r>
      <t>23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September, 2012</t>
    </r>
  </si>
  <si>
    <t>Range safety officer:</t>
  </si>
  <si>
    <t>Class  S3A 1/2 - Parachute Duration Competition</t>
  </si>
  <si>
    <t>H    Z    S</t>
  </si>
  <si>
    <t>The Officials of the 2nd FENIX Cup 2012 - Space Models World Cup</t>
  </si>
  <si>
    <t>Mr. Zvonimir Plišić</t>
  </si>
  <si>
    <t>Mr. Josip Matić</t>
  </si>
  <si>
    <t xml:space="preserve">Mr. Darko Krajinović </t>
  </si>
  <si>
    <t>S3A1/2</t>
  </si>
  <si>
    <t>RC - channel</t>
  </si>
  <si>
    <t>frequency</t>
  </si>
  <si>
    <t>8:00 - 11:00</t>
  </si>
  <si>
    <t>FAI  Jury:</t>
  </si>
  <si>
    <t>Mr. Zvonimir Plišić (CRO)</t>
  </si>
  <si>
    <t>Mr. Jože Čuden (SLO)</t>
  </si>
  <si>
    <t>___________________</t>
  </si>
  <si>
    <t>Mr. Egon Engelsberger (CRO)</t>
  </si>
  <si>
    <t>13:00 - 15:30</t>
  </si>
  <si>
    <t>12:00 - 15:00</t>
  </si>
  <si>
    <t>Mr. Josip Matić (CRO)</t>
  </si>
  <si>
    <t>FINAL RESULTS</t>
  </si>
  <si>
    <t>14:30 - 17:30</t>
  </si>
  <si>
    <t>_____________________</t>
  </si>
  <si>
    <t>16:00 - 18:30</t>
  </si>
  <si>
    <t>Class  S9A - Gyrocopter Competition</t>
  </si>
  <si>
    <r>
      <t>September 22</t>
    </r>
    <r>
      <rPr>
        <vertAlign val="superscript"/>
        <sz val="12"/>
        <rFont val="Broadway BT"/>
        <family val="5"/>
      </rPr>
      <t>th</t>
    </r>
    <r>
      <rPr>
        <sz val="12"/>
        <rFont val="Broadway BT"/>
        <family val="5"/>
      </rPr>
      <t xml:space="preserve"> - 23</t>
    </r>
    <r>
      <rPr>
        <vertAlign val="superscript"/>
        <sz val="12"/>
        <rFont val="Broadway BT"/>
        <family val="5"/>
      </rPr>
      <t>th</t>
    </r>
    <r>
      <rPr>
        <sz val="12"/>
        <rFont val="Broadway BT"/>
        <family val="5"/>
      </rPr>
      <t xml:space="preserve"> , 2012</t>
    </r>
  </si>
  <si>
    <t>Mr. Dragan Jevtić</t>
  </si>
  <si>
    <t>Mr. Slobodan Maksić</t>
  </si>
  <si>
    <t>Mr. Egon Engelsberger</t>
  </si>
  <si>
    <t>Asistant</t>
  </si>
  <si>
    <t>Mr. Slobodan Maksić (SRB)</t>
  </si>
  <si>
    <t xml:space="preserve">Romano Šuti </t>
  </si>
  <si>
    <t>CRO</t>
  </si>
  <si>
    <t>ARAK Dubrava</t>
  </si>
  <si>
    <t>x</t>
  </si>
  <si>
    <t>Ivan Jembrih</t>
  </si>
  <si>
    <t>Gligorčo Čejkov</t>
  </si>
  <si>
    <t>MKD 127</t>
  </si>
  <si>
    <t>MKD</t>
  </si>
  <si>
    <t>AK Vitačevo</t>
  </si>
  <si>
    <t>MKD 299</t>
  </si>
  <si>
    <t>AK Štip</t>
  </si>
  <si>
    <t>Zoran Atanasoski</t>
  </si>
  <si>
    <t>MKD 298</t>
  </si>
  <si>
    <t>Josip Županić</t>
  </si>
  <si>
    <t>AK Fenix</t>
  </si>
  <si>
    <t>Maja Jurić</t>
  </si>
  <si>
    <t>Marian Krause</t>
  </si>
  <si>
    <t>ROU-213</t>
  </si>
  <si>
    <t>ROU</t>
  </si>
  <si>
    <t>CSTA Bucharest</t>
  </si>
  <si>
    <t>Daniel Dietrich</t>
  </si>
  <si>
    <t>GER-2848</t>
  </si>
  <si>
    <t>GER</t>
  </si>
  <si>
    <t>RMC Sachen</t>
  </si>
  <si>
    <t>GER-2860</t>
  </si>
  <si>
    <t>Živan Josipović</t>
  </si>
  <si>
    <t>SRB S-044</t>
  </si>
  <si>
    <t>SRB</t>
  </si>
  <si>
    <t>AK Zemun</t>
  </si>
  <si>
    <t>Đorđe Petrović</t>
  </si>
  <si>
    <t>SRB 0-063</t>
  </si>
  <si>
    <t>AK Beograd</t>
  </si>
  <si>
    <t>Nikola Borovac</t>
  </si>
  <si>
    <t>SRB F-240</t>
  </si>
  <si>
    <t>ARAK Vega</t>
  </si>
  <si>
    <t>Krešimir Topolovec</t>
  </si>
  <si>
    <t>RD Zagreb</t>
  </si>
  <si>
    <t>Branko Gelenčer</t>
  </si>
  <si>
    <t>Tomislav Cvitić</t>
  </si>
  <si>
    <t>Zvonimir Plišić</t>
  </si>
  <si>
    <t>Zoran Katanić</t>
  </si>
  <si>
    <t>Sremska Mitrovica</t>
  </si>
  <si>
    <t>S-008</t>
  </si>
  <si>
    <t>Branislav Krčedinac</t>
  </si>
  <si>
    <t>S-209</t>
  </si>
  <si>
    <t>Filip Bradarić</t>
  </si>
  <si>
    <t>Boris Salak</t>
  </si>
  <si>
    <t>Kristian Poč</t>
  </si>
  <si>
    <t>Mario Forjan</t>
  </si>
  <si>
    <t>ČTK Čeminac</t>
  </si>
  <si>
    <t>Tomislav Marjanović</t>
  </si>
  <si>
    <t>Vladimir Čipčić</t>
  </si>
  <si>
    <t>Miodrag Čipčić</t>
  </si>
  <si>
    <t>Martin Dodlek</t>
  </si>
  <si>
    <t>Bojan Kranjec</t>
  </si>
  <si>
    <t>AK Međimurje</t>
  </si>
  <si>
    <t>Dejan Stančević</t>
  </si>
  <si>
    <t>S-677</t>
  </si>
  <si>
    <t>AK Pegaz</t>
  </si>
  <si>
    <t>Miroslav Stančević</t>
  </si>
  <si>
    <t>S-003</t>
  </si>
  <si>
    <t>Janko Župnik</t>
  </si>
  <si>
    <t>SLO</t>
  </si>
  <si>
    <t>Mitja Žgajner</t>
  </si>
  <si>
    <t>S5-5.367</t>
  </si>
  <si>
    <t>S5-23.022</t>
  </si>
  <si>
    <t>Blaž Grgić</t>
  </si>
  <si>
    <t>Žiga Puškić</t>
  </si>
  <si>
    <t>S5-5.385</t>
  </si>
  <si>
    <t>Nikolay Pejchev</t>
  </si>
  <si>
    <t>BG</t>
  </si>
  <si>
    <t>CK Plovdiv</t>
  </si>
  <si>
    <t>Angel Todorov</t>
  </si>
  <si>
    <t>-</t>
  </si>
  <si>
    <t>S5-27.016</t>
  </si>
  <si>
    <t>SRB-S049</t>
  </si>
  <si>
    <t>SRB-S400</t>
  </si>
  <si>
    <t>Sergienko Grigory</t>
  </si>
  <si>
    <t>RUS-0329</t>
  </si>
  <si>
    <t>RUS</t>
  </si>
  <si>
    <t>BUL-215</t>
  </si>
  <si>
    <t>BUL</t>
  </si>
  <si>
    <t>Marjan Jenko</t>
  </si>
  <si>
    <t>Boris Atanasoski</t>
  </si>
  <si>
    <t>S5-20013</t>
  </si>
  <si>
    <t>Karlo Tretnjak</t>
  </si>
  <si>
    <t>24° - 27°C</t>
  </si>
  <si>
    <t>3 - 5 m/s</t>
  </si>
  <si>
    <t xml:space="preserve">Mislav Gašpert </t>
  </si>
  <si>
    <t>Jonas Büchl</t>
  </si>
  <si>
    <t>Zoran Atanasoski(j)</t>
  </si>
  <si>
    <t>23°-28°C</t>
  </si>
  <si>
    <t>2-6 m/s</t>
  </si>
  <si>
    <t>PENALTIES</t>
  </si>
  <si>
    <t>SATURN SA 1B 205</t>
  </si>
  <si>
    <t>ARIANE 1 L01</t>
  </si>
  <si>
    <t>BAMPER WAC-B7</t>
  </si>
  <si>
    <t>NIKE-APACHE</t>
  </si>
  <si>
    <t>NIKE TOMAHAWK-12</t>
  </si>
  <si>
    <t>MIM-104 PATRIOT</t>
  </si>
  <si>
    <t>HONEST JOHN M-31</t>
  </si>
  <si>
    <t>SAKO 4-1</t>
  </si>
  <si>
    <t>SRB 0-044</t>
  </si>
  <si>
    <t>NIKE APACHE</t>
  </si>
  <si>
    <t>SRB S-049</t>
  </si>
  <si>
    <t>SRB O-063</t>
  </si>
  <si>
    <t>SRB S-677</t>
  </si>
  <si>
    <t>Boris Atanasoski (j)</t>
  </si>
  <si>
    <t>Wind speed: 0 m/s</t>
  </si>
  <si>
    <t>Temperature: 24°C</t>
  </si>
  <si>
    <t>DQ</t>
  </si>
  <si>
    <t>AK Kikinda</t>
  </si>
  <si>
    <t>25°C</t>
  </si>
  <si>
    <t>0 m/s</t>
  </si>
  <si>
    <t>8° - 10°C</t>
  </si>
  <si>
    <t>0 - 2 m/s</t>
  </si>
  <si>
    <t>Kristijan Poč</t>
  </si>
  <si>
    <t>Mislav Gašpert</t>
  </si>
  <si>
    <t>Janko Rupnik</t>
  </si>
  <si>
    <t>Mr. Damir Kuterovac</t>
  </si>
  <si>
    <t>Mr. Damir Kuterovac (CRO)</t>
  </si>
  <si>
    <t>Air conditions: sunny</t>
  </si>
  <si>
    <t>11-13</t>
  </si>
</sst>
</file>

<file path=xl/styles.xml><?xml version="1.0" encoding="utf-8"?>
<styleSheet xmlns="http://schemas.openxmlformats.org/spreadsheetml/2006/main">
  <numFmts count="6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&quot;р.&quot;;\-#,##0&quot;р.&quot;"/>
    <numFmt numFmtId="205" formatCode="#,##0&quot;р.&quot;;[Red]\-#,##0&quot;р.&quot;"/>
    <numFmt numFmtId="206" formatCode="#,##0.00&quot;р.&quot;;\-#,##0.00&quot;р.&quot;"/>
    <numFmt numFmtId="207" formatCode="#,##0.00&quot;р.&quot;;[Red]\-#,##0.00&quot;р.&quot;"/>
    <numFmt numFmtId="208" formatCode="_-* #,##0&quot;р.&quot;_-;\-* #,##0&quot;р.&quot;_-;_-* &quot;-&quot;&quot;р.&quot;_-;_-@_-"/>
    <numFmt numFmtId="209" formatCode="_-* #,##0_р_._-;\-* #,##0_р_._-;_-* &quot;-&quot;_р_._-;_-@_-"/>
    <numFmt numFmtId="210" formatCode="_-* #,##0.00&quot;р.&quot;_-;\-* #,##0.00&quot;р.&quot;_-;_-* &quot;-&quot;??&quot;р.&quot;_-;_-@_-"/>
    <numFmt numFmtId="211" formatCode="_-* #,##0.00_р_._-;\-* #,##0.00_р_._-;_-* &quot;-&quot;??_р_.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[$-FC19]d\ mmmm\ yyyy\ &quot;г.&quot;"/>
    <numFmt numFmtId="218" formatCode="#,##0\ [$€-1];[Red]\-#,##0\ [$€-1]"/>
    <numFmt numFmtId="219" formatCode="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24"/>
      <name val="Times New Roman"/>
      <family val="1"/>
    </font>
    <font>
      <sz val="8"/>
      <name val="Arial"/>
      <family val="0"/>
    </font>
    <font>
      <b/>
      <sz val="16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vertAlign val="superscript"/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u val="single"/>
      <sz val="12"/>
      <name val="Calibri"/>
      <family val="2"/>
    </font>
    <font>
      <sz val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0"/>
    </font>
    <font>
      <b/>
      <sz val="16"/>
      <name val="Broadway"/>
      <family val="5"/>
    </font>
    <font>
      <b/>
      <sz val="14"/>
      <name val="Broadway BT"/>
      <family val="5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Broadway"/>
      <family val="5"/>
    </font>
    <font>
      <b/>
      <sz val="24"/>
      <name val="Broadway BT"/>
      <family val="5"/>
    </font>
    <font>
      <b/>
      <sz val="20"/>
      <name val="Broadway BT"/>
      <family val="5"/>
    </font>
    <font>
      <sz val="12"/>
      <name val="Broadway BT"/>
      <family val="5"/>
    </font>
    <font>
      <vertAlign val="superscript"/>
      <sz val="12"/>
      <name val="Broadway BT"/>
      <family val="5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7" borderId="0" applyNumberFormat="0" applyBorder="0" applyAlignment="0" applyProtection="0"/>
    <xf numFmtId="211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8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1" fontId="0" fillId="0" borderId="0">
      <alignment/>
      <protection/>
    </xf>
    <xf numFmtId="0" fontId="68" fillId="26" borderId="1" applyNumberFormat="0" applyAlignment="0" applyProtection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30" borderId="9" applyNumberFormat="0" applyFont="0" applyAlignment="0" applyProtection="0"/>
    <xf numFmtId="210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610"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32" borderId="13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25" fillId="0" borderId="0" xfId="0" applyFont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28" fillId="0" borderId="12" xfId="0" applyNumberFormat="1" applyFont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1" fontId="20" fillId="0" borderId="2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21" fillId="0" borderId="0" xfId="0" applyNumberFormat="1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1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5" fillId="0" borderId="23" xfId="0" applyFont="1" applyFill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1" fontId="16" fillId="32" borderId="27" xfId="0" applyNumberFormat="1" applyFont="1" applyFill="1" applyBorder="1" applyAlignment="1">
      <alignment horizontal="center" vertical="center"/>
    </xf>
    <xf numFmtId="1" fontId="16" fillId="32" borderId="23" xfId="0" applyNumberFormat="1" applyFont="1" applyFill="1" applyBorder="1" applyAlignment="1">
      <alignment horizontal="center" vertical="center"/>
    </xf>
    <xf numFmtId="1" fontId="16" fillId="32" borderId="1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33" borderId="28" xfId="0" applyNumberFormat="1" applyFont="1" applyFill="1" applyBorder="1" applyAlignment="1">
      <alignment horizontal="center" vertical="center"/>
    </xf>
    <xf numFmtId="0" fontId="23" fillId="33" borderId="29" xfId="0" applyNumberFormat="1" applyFont="1" applyFill="1" applyBorder="1" applyAlignment="1">
      <alignment horizontal="center" vertical="center"/>
    </xf>
    <xf numFmtId="0" fontId="23" fillId="33" borderId="18" xfId="0" applyNumberFormat="1" applyFont="1" applyFill="1" applyBorder="1" applyAlignment="1">
      <alignment horizontal="center" vertical="center"/>
    </xf>
    <xf numFmtId="0" fontId="23" fillId="33" borderId="30" xfId="0" applyNumberFormat="1" applyFont="1" applyFill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left"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/>
    </xf>
    <xf numFmtId="1" fontId="16" fillId="0" borderId="12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49" fontId="16" fillId="0" borderId="23" xfId="0" applyNumberFormat="1" applyFont="1" applyBorder="1" applyAlignment="1">
      <alignment horizontal="left" vertical="center"/>
    </xf>
    <xf numFmtId="49" fontId="16" fillId="0" borderId="31" xfId="0" applyNumberFormat="1" applyFont="1" applyFill="1" applyBorder="1" applyAlignment="1">
      <alignment horizontal="left" vertical="center"/>
    </xf>
    <xf numFmtId="49" fontId="16" fillId="0" borderId="32" xfId="0" applyNumberFormat="1" applyFont="1" applyFill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 wrapText="1"/>
    </xf>
    <xf numFmtId="49" fontId="16" fillId="0" borderId="32" xfId="0" applyNumberFormat="1" applyFont="1" applyBorder="1" applyAlignment="1">
      <alignment horizontal="center" vertical="center" wrapText="1"/>
    </xf>
    <xf numFmtId="1" fontId="16" fillId="0" borderId="33" xfId="0" applyNumberFormat="1" applyFont="1" applyBorder="1" applyAlignment="1">
      <alignment horizontal="center" vertical="center"/>
    </xf>
    <xf numFmtId="1" fontId="16" fillId="0" borderId="34" xfId="0" applyNumberFormat="1" applyFont="1" applyBorder="1" applyAlignment="1">
      <alignment horizontal="center" vertical="center"/>
    </xf>
    <xf numFmtId="1" fontId="16" fillId="0" borderId="35" xfId="0" applyNumberFormat="1" applyFont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left" vertical="center"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1" fontId="16" fillId="0" borderId="16" xfId="0" applyNumberFormat="1" applyFont="1" applyBorder="1" applyAlignment="1">
      <alignment horizontal="center" vertical="center"/>
    </xf>
    <xf numFmtId="1" fontId="16" fillId="0" borderId="29" xfId="0" applyNumberFormat="1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/>
    </xf>
    <xf numFmtId="1" fontId="16" fillId="0" borderId="27" xfId="0" applyNumberFormat="1" applyFont="1" applyBorder="1" applyAlignment="1">
      <alignment horizontal="left"/>
    </xf>
    <xf numFmtId="1" fontId="16" fillId="0" borderId="27" xfId="0" applyNumberFormat="1" applyFont="1" applyBorder="1" applyAlignment="1">
      <alignment horizontal="center"/>
    </xf>
    <xf numFmtId="1" fontId="16" fillId="0" borderId="24" xfId="52" applyFont="1" applyBorder="1" applyAlignment="1">
      <alignment horizontal="center" vertical="top" wrapText="1"/>
      <protection/>
    </xf>
    <xf numFmtId="1" fontId="16" fillId="0" borderId="37" xfId="52" applyFont="1" applyBorder="1" applyAlignment="1">
      <alignment horizontal="center" vertical="top" wrapText="1"/>
      <protection/>
    </xf>
    <xf numFmtId="1" fontId="16" fillId="0" borderId="26" xfId="52" applyFont="1" applyBorder="1" applyAlignment="1">
      <alignment horizontal="center" vertical="top" wrapText="1"/>
      <protection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/>
    </xf>
    <xf numFmtId="1" fontId="16" fillId="0" borderId="23" xfId="0" applyNumberFormat="1" applyFont="1" applyBorder="1" applyAlignment="1">
      <alignment horizontal="left"/>
    </xf>
    <xf numFmtId="1" fontId="16" fillId="0" borderId="23" xfId="0" applyNumberFormat="1" applyFont="1" applyBorder="1" applyAlignment="1">
      <alignment horizontal="center"/>
    </xf>
    <xf numFmtId="1" fontId="16" fillId="0" borderId="15" xfId="52" applyFont="1" applyBorder="1" applyAlignment="1">
      <alignment horizontal="center" vertical="top" wrapText="1"/>
      <protection/>
    </xf>
    <xf numFmtId="1" fontId="16" fillId="0" borderId="12" xfId="52" applyFont="1" applyBorder="1" applyAlignment="1">
      <alignment horizontal="center" vertical="top" wrapText="1"/>
      <protection/>
    </xf>
    <xf numFmtId="1" fontId="16" fillId="0" borderId="14" xfId="52" applyFont="1" applyBorder="1" applyAlignment="1">
      <alignment horizontal="center" vertical="top" wrapText="1"/>
      <protection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" fontId="16" fillId="0" borderId="15" xfId="52" applyFont="1" applyBorder="1" applyAlignment="1">
      <alignment horizontal="center"/>
      <protection/>
    </xf>
    <xf numFmtId="1" fontId="16" fillId="0" borderId="12" xfId="52" applyFont="1" applyFill="1" applyBorder="1" applyAlignment="1">
      <alignment horizontal="center" vertical="top" wrapText="1"/>
      <protection/>
    </xf>
    <xf numFmtId="1" fontId="16" fillId="0" borderId="12" xfId="52" applyFont="1" applyBorder="1" applyAlignment="1">
      <alignment horizontal="center"/>
      <protection/>
    </xf>
    <xf numFmtId="1" fontId="16" fillId="0" borderId="14" xfId="52" applyFont="1" applyBorder="1" applyAlignment="1">
      <alignment horizontal="center"/>
      <protection/>
    </xf>
    <xf numFmtId="0" fontId="16" fillId="0" borderId="23" xfId="0" applyFont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left"/>
    </xf>
    <xf numFmtId="0" fontId="16" fillId="0" borderId="15" xfId="0" applyFont="1" applyFill="1" applyBorder="1" applyAlignment="1">
      <alignment horizontal="center"/>
    </xf>
    <xf numFmtId="1" fontId="16" fillId="0" borderId="12" xfId="52" applyFont="1" applyFill="1" applyBorder="1" applyAlignment="1">
      <alignment horizontal="center"/>
      <protection/>
    </xf>
    <xf numFmtId="0" fontId="16" fillId="0" borderId="2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/>
    </xf>
    <xf numFmtId="0" fontId="16" fillId="0" borderId="11" xfId="0" applyFont="1" applyBorder="1" applyAlignment="1">
      <alignment horizontal="left" vertical="center"/>
    </xf>
    <xf numFmtId="1" fontId="16" fillId="0" borderId="32" xfId="0" applyNumberFormat="1" applyFont="1" applyBorder="1" applyAlignment="1">
      <alignment horizont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33" borderId="16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37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" fontId="16" fillId="32" borderId="19" xfId="0" applyNumberFormat="1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/>
    </xf>
    <xf numFmtId="1" fontId="16" fillId="32" borderId="20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/>
    </xf>
    <xf numFmtId="0" fontId="16" fillId="0" borderId="20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1" fontId="16" fillId="0" borderId="42" xfId="0" applyNumberFormat="1" applyFont="1" applyBorder="1" applyAlignment="1">
      <alignment horizontal="center" vertical="center"/>
    </xf>
    <xf numFmtId="1" fontId="16" fillId="32" borderId="21" xfId="0" applyNumberFormat="1" applyFont="1" applyFill="1" applyBorder="1" applyAlignment="1">
      <alignment horizontal="center" vertical="center"/>
    </xf>
    <xf numFmtId="0" fontId="16" fillId="32" borderId="21" xfId="0" applyNumberFormat="1" applyFont="1" applyFill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1" fontId="16" fillId="32" borderId="4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23" fillId="33" borderId="33" xfId="0" applyNumberFormat="1" applyFont="1" applyFill="1" applyBorder="1" applyAlignment="1">
      <alignment horizontal="center" vertical="center"/>
    </xf>
    <xf numFmtId="0" fontId="23" fillId="33" borderId="35" xfId="0" applyNumberFormat="1" applyFont="1" applyFill="1" applyBorder="1" applyAlignment="1">
      <alignment horizontal="center" vertical="center"/>
    </xf>
    <xf numFmtId="1" fontId="16" fillId="13" borderId="19" xfId="0" applyNumberFormat="1" applyFont="1" applyFill="1" applyBorder="1" applyAlignment="1">
      <alignment horizontal="center" vertical="center"/>
    </xf>
    <xf numFmtId="1" fontId="16" fillId="13" borderId="20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vertical="center" wrapText="1"/>
    </xf>
    <xf numFmtId="1" fontId="16" fillId="0" borderId="27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1" fontId="16" fillId="0" borderId="44" xfId="0" applyNumberFormat="1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1" fontId="16" fillId="0" borderId="46" xfId="0" applyNumberFormat="1" applyFont="1" applyFill="1" applyBorder="1" applyAlignment="1">
      <alignment horizontal="center" vertical="center"/>
    </xf>
    <xf numFmtId="1" fontId="16" fillId="32" borderId="47" xfId="0" applyNumberFormat="1" applyFont="1" applyFill="1" applyBorder="1" applyAlignment="1">
      <alignment horizontal="center" vertical="center"/>
    </xf>
    <xf numFmtId="1" fontId="20" fillId="0" borderId="20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" fontId="16" fillId="0" borderId="48" xfId="0" applyNumberFormat="1" applyFont="1" applyBorder="1" applyAlignment="1">
      <alignment horizontal="center" vertical="center"/>
    </xf>
    <xf numFmtId="1" fontId="16" fillId="0" borderId="49" xfId="0" applyNumberFormat="1" applyFont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>
      <alignment horizontal="center" vertical="center"/>
    </xf>
    <xf numFmtId="1" fontId="16" fillId="13" borderId="19" xfId="0" applyNumberFormat="1" applyFont="1" applyFill="1" applyBorder="1" applyAlignment="1">
      <alignment horizontal="center" vertical="center"/>
    </xf>
    <xf numFmtId="1" fontId="16" fillId="13" borderId="20" xfId="0" applyNumberFormat="1" applyFont="1" applyFill="1" applyBorder="1" applyAlignment="1">
      <alignment horizontal="center" vertical="center"/>
    </xf>
    <xf numFmtId="1" fontId="16" fillId="13" borderId="25" xfId="0" applyNumberFormat="1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>
      <alignment horizontal="center" vertical="center"/>
    </xf>
    <xf numFmtId="1" fontId="20" fillId="0" borderId="47" xfId="0" applyNumberFormat="1" applyFont="1" applyFill="1" applyBorder="1" applyAlignment="1">
      <alignment horizontal="center" vertical="center"/>
    </xf>
    <xf numFmtId="1" fontId="20" fillId="33" borderId="19" xfId="0" applyNumberFormat="1" applyFont="1" applyFill="1" applyBorder="1" applyAlignment="1">
      <alignment horizontal="center" vertical="center"/>
    </xf>
    <xf numFmtId="1" fontId="20" fillId="33" borderId="20" xfId="0" applyNumberFormat="1" applyFont="1" applyFill="1" applyBorder="1" applyAlignment="1">
      <alignment horizontal="center" vertical="center"/>
    </xf>
    <xf numFmtId="1" fontId="20" fillId="33" borderId="25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0" fontId="23" fillId="33" borderId="3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" fontId="16" fillId="0" borderId="39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" fontId="16" fillId="0" borderId="11" xfId="52" applyFont="1" applyBorder="1" applyAlignment="1">
      <alignment horizontal="center" vertical="center" wrapText="1"/>
      <protection/>
    </xf>
    <xf numFmtId="1" fontId="16" fillId="0" borderId="11" xfId="52" applyFont="1" applyBorder="1" applyAlignment="1">
      <alignment horizontal="center" vertical="center"/>
      <protection/>
    </xf>
    <xf numFmtId="1" fontId="16" fillId="0" borderId="20" xfId="0" applyNumberFormat="1" applyFont="1" applyFill="1" applyBorder="1" applyAlignment="1">
      <alignment horizontal="center"/>
    </xf>
    <xf numFmtId="1" fontId="16" fillId="0" borderId="50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 vertical="center" wrapText="1"/>
    </xf>
    <xf numFmtId="1" fontId="16" fillId="0" borderId="47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1" fontId="16" fillId="0" borderId="32" xfId="0" applyNumberFormat="1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1" fontId="16" fillId="0" borderId="27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1" fontId="16" fillId="0" borderId="36" xfId="0" applyNumberFormat="1" applyFont="1" applyFill="1" applyBorder="1" applyAlignment="1">
      <alignment horizontal="center" vertical="center"/>
    </xf>
    <xf numFmtId="1" fontId="16" fillId="34" borderId="19" xfId="0" applyNumberFormat="1" applyFont="1" applyFill="1" applyBorder="1" applyAlignment="1">
      <alignment horizontal="center" vertical="center"/>
    </xf>
    <xf numFmtId="1" fontId="16" fillId="34" borderId="20" xfId="0" applyNumberFormat="1" applyFont="1" applyFill="1" applyBorder="1" applyAlignment="1">
      <alignment horizontal="center" vertical="center"/>
    </xf>
    <xf numFmtId="1" fontId="16" fillId="34" borderId="32" xfId="0" applyNumberFormat="1" applyFont="1" applyFill="1" applyBorder="1" applyAlignment="1">
      <alignment horizontal="center" vertical="center"/>
    </xf>
    <xf numFmtId="1" fontId="16" fillId="34" borderId="25" xfId="0" applyNumberFormat="1" applyFont="1" applyFill="1" applyBorder="1" applyAlignment="1">
      <alignment horizontal="center" vertical="center"/>
    </xf>
    <xf numFmtId="1" fontId="16" fillId="0" borderId="32" xfId="0" applyNumberFormat="1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1" fontId="16" fillId="0" borderId="36" xfId="0" applyNumberFormat="1" applyFont="1" applyFill="1" applyBorder="1" applyAlignment="1">
      <alignment horizontal="center" vertical="center"/>
    </xf>
    <xf numFmtId="1" fontId="16" fillId="34" borderId="19" xfId="0" applyNumberFormat="1" applyFont="1" applyFill="1" applyBorder="1" applyAlignment="1">
      <alignment horizontal="center" vertical="center"/>
    </xf>
    <xf numFmtId="1" fontId="16" fillId="34" borderId="20" xfId="0" applyNumberFormat="1" applyFont="1" applyFill="1" applyBorder="1" applyAlignment="1">
      <alignment horizontal="center" vertical="center"/>
    </xf>
    <xf numFmtId="1" fontId="16" fillId="34" borderId="32" xfId="0" applyNumberFormat="1" applyFont="1" applyFill="1" applyBorder="1" applyAlignment="1">
      <alignment horizontal="center" vertical="center"/>
    </xf>
    <xf numFmtId="1" fontId="16" fillId="34" borderId="25" xfId="0" applyNumberFormat="1" applyFont="1" applyFill="1" applyBorder="1" applyAlignment="1">
      <alignment horizontal="center" vertical="center"/>
    </xf>
    <xf numFmtId="1" fontId="16" fillId="0" borderId="51" xfId="0" applyNumberFormat="1" applyFont="1" applyFill="1" applyBorder="1" applyAlignment="1">
      <alignment horizontal="center" vertical="center"/>
    </xf>
    <xf numFmtId="1" fontId="16" fillId="0" borderId="52" xfId="0" applyNumberFormat="1" applyFont="1" applyFill="1" applyBorder="1" applyAlignment="1">
      <alignment horizontal="center" vertical="center"/>
    </xf>
    <xf numFmtId="0" fontId="23" fillId="33" borderId="4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16" fillId="0" borderId="5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/>
    </xf>
    <xf numFmtId="0" fontId="16" fillId="0" borderId="44" xfId="0" applyNumberFormat="1" applyFont="1" applyFill="1" applyBorder="1" applyAlignment="1">
      <alignment horizontal="left" vertical="center"/>
    </xf>
    <xf numFmtId="1" fontId="16" fillId="8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6" fillId="35" borderId="19" xfId="0" applyNumberFormat="1" applyFont="1" applyFill="1" applyBorder="1" applyAlignment="1">
      <alignment horizontal="center" vertical="center"/>
    </xf>
    <xf numFmtId="1" fontId="16" fillId="0" borderId="47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1" fontId="16" fillId="0" borderId="54" xfId="52" applyFont="1" applyBorder="1" applyAlignment="1">
      <alignment horizontal="center" vertical="center" wrapText="1"/>
      <protection/>
    </xf>
    <xf numFmtId="1" fontId="16" fillId="0" borderId="55" xfId="0" applyNumberFormat="1" applyFont="1" applyBorder="1" applyAlignment="1">
      <alignment horizontal="center" vertical="center"/>
    </xf>
    <xf numFmtId="1" fontId="16" fillId="0" borderId="47" xfId="0" applyNumberFormat="1" applyFont="1" applyFill="1" applyBorder="1" applyAlignment="1">
      <alignment horizontal="center" vertical="center"/>
    </xf>
    <xf numFmtId="1" fontId="16" fillId="0" borderId="38" xfId="52" applyFont="1" applyBorder="1" applyAlignment="1">
      <alignment horizontal="center" vertical="center"/>
      <protection/>
    </xf>
    <xf numFmtId="1" fontId="16" fillId="0" borderId="24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1" fontId="16" fillId="0" borderId="36" xfId="0" applyNumberFormat="1" applyFont="1" applyBorder="1" applyAlignment="1">
      <alignment horizontal="center"/>
    </xf>
    <xf numFmtId="1" fontId="16" fillId="0" borderId="28" xfId="52" applyFont="1" applyBorder="1" applyAlignment="1">
      <alignment horizontal="center" vertical="center"/>
      <protection/>
    </xf>
    <xf numFmtId="1" fontId="16" fillId="32" borderId="25" xfId="0" applyNumberFormat="1" applyFont="1" applyFill="1" applyBorder="1" applyAlignment="1">
      <alignment horizontal="center" vertical="center"/>
    </xf>
    <xf numFmtId="1" fontId="16" fillId="32" borderId="56" xfId="0" applyNumberFormat="1" applyFont="1" applyFill="1" applyBorder="1" applyAlignment="1">
      <alignment horizontal="center" vertical="center"/>
    </xf>
    <xf numFmtId="1" fontId="16" fillId="0" borderId="54" xfId="0" applyNumberFormat="1" applyFont="1" applyFill="1" applyBorder="1" applyAlignment="1">
      <alignment horizontal="center" vertical="center"/>
    </xf>
    <xf numFmtId="1" fontId="16" fillId="0" borderId="37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39" xfId="0" applyNumberFormat="1" applyFont="1" applyBorder="1" applyAlignment="1">
      <alignment horizontal="center" vertical="center"/>
    </xf>
    <xf numFmtId="1" fontId="16" fillId="32" borderId="57" xfId="0" applyNumberFormat="1" applyFont="1" applyFill="1" applyBorder="1" applyAlignment="1">
      <alignment horizontal="center" vertical="center"/>
    </xf>
    <xf numFmtId="1" fontId="16" fillId="0" borderId="38" xfId="0" applyNumberFormat="1" applyFont="1" applyFill="1" applyBorder="1" applyAlignment="1">
      <alignment horizontal="center" vertical="center"/>
    </xf>
    <xf numFmtId="0" fontId="16" fillId="0" borderId="47" xfId="0" applyNumberFormat="1" applyFont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 wrapText="1"/>
    </xf>
    <xf numFmtId="1" fontId="16" fillId="0" borderId="42" xfId="0" applyNumberFormat="1" applyFont="1" applyBorder="1" applyAlignment="1">
      <alignment horizontal="center" vertical="center"/>
    </xf>
    <xf numFmtId="1" fontId="16" fillId="0" borderId="55" xfId="0" applyNumberFormat="1" applyFont="1" applyBorder="1" applyAlignment="1">
      <alignment horizontal="center" vertical="center"/>
    </xf>
    <xf numFmtId="0" fontId="16" fillId="0" borderId="47" xfId="0" applyFont="1" applyBorder="1" applyAlignment="1">
      <alignment horizontal="center"/>
    </xf>
    <xf numFmtId="1" fontId="16" fillId="0" borderId="47" xfId="0" applyNumberFormat="1" applyFont="1" applyFill="1" applyBorder="1" applyAlignment="1">
      <alignment horizontal="center" vertical="center"/>
    </xf>
    <xf numFmtId="1" fontId="16" fillId="13" borderId="25" xfId="0" applyNumberFormat="1" applyFont="1" applyFill="1" applyBorder="1" applyAlignment="1">
      <alignment horizontal="center" vertical="center"/>
    </xf>
    <xf numFmtId="0" fontId="16" fillId="0" borderId="47" xfId="0" applyNumberFormat="1" applyFont="1" applyBorder="1" applyAlignment="1">
      <alignment horizontal="center" vertical="center"/>
    </xf>
    <xf numFmtId="49" fontId="16" fillId="0" borderId="58" xfId="0" applyNumberFormat="1" applyFont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58" xfId="0" applyNumberFormat="1" applyFont="1" applyFill="1" applyBorder="1" applyAlignment="1">
      <alignment horizontal="center" vertical="center"/>
    </xf>
    <xf numFmtId="1" fontId="16" fillId="0" borderId="58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1" fontId="16" fillId="0" borderId="58" xfId="0" applyNumberFormat="1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11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left"/>
    </xf>
    <xf numFmtId="1" fontId="16" fillId="13" borderId="32" xfId="0" applyNumberFormat="1" applyFont="1" applyFill="1" applyBorder="1" applyAlignment="1">
      <alignment horizontal="center" vertical="center"/>
    </xf>
    <xf numFmtId="1" fontId="16" fillId="32" borderId="50" xfId="0" applyNumberFormat="1" applyFont="1" applyFill="1" applyBorder="1" applyAlignment="1">
      <alignment horizontal="center" vertical="center"/>
    </xf>
    <xf numFmtId="1" fontId="16" fillId="0" borderId="36" xfId="0" applyNumberFormat="1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0" xfId="0" applyNumberFormat="1" applyFont="1" applyFill="1" applyBorder="1" applyAlignment="1">
      <alignment horizontal="center" vertical="center"/>
    </xf>
    <xf numFmtId="49" fontId="16" fillId="0" borderId="47" xfId="0" applyNumberFormat="1" applyFont="1" applyFill="1" applyBorder="1" applyAlignment="1">
      <alignment horizontal="center" vertical="center"/>
    </xf>
    <xf numFmtId="1" fontId="16" fillId="0" borderId="19" xfId="0" applyNumberFormat="1" applyFont="1" applyBorder="1" applyAlignment="1">
      <alignment horizontal="left"/>
    </xf>
    <xf numFmtId="1" fontId="16" fillId="0" borderId="47" xfId="0" applyNumberFormat="1" applyFont="1" applyBorder="1" applyAlignment="1">
      <alignment horizontal="left"/>
    </xf>
    <xf numFmtId="1" fontId="16" fillId="0" borderId="20" xfId="0" applyNumberFormat="1" applyFont="1" applyBorder="1" applyAlignment="1">
      <alignment horizontal="left"/>
    </xf>
    <xf numFmtId="49" fontId="16" fillId="0" borderId="20" xfId="0" applyNumberFormat="1" applyFont="1" applyFill="1" applyBorder="1" applyAlignment="1">
      <alignment horizontal="left" vertical="center"/>
    </xf>
    <xf numFmtId="1" fontId="16" fillId="0" borderId="20" xfId="0" applyNumberFormat="1" applyFont="1" applyFill="1" applyBorder="1" applyAlignment="1">
      <alignment horizontal="left"/>
    </xf>
    <xf numFmtId="49" fontId="16" fillId="0" borderId="20" xfId="0" applyNumberFormat="1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20" xfId="0" applyFont="1" applyBorder="1" applyAlignment="1">
      <alignment horizontal="left"/>
    </xf>
    <xf numFmtId="1" fontId="16" fillId="0" borderId="50" xfId="0" applyNumberFormat="1" applyFont="1" applyBorder="1" applyAlignment="1">
      <alignment horizontal="left"/>
    </xf>
    <xf numFmtId="49" fontId="16" fillId="0" borderId="47" xfId="0" applyNumberFormat="1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16" fillId="0" borderId="25" xfId="0" applyFont="1" applyBorder="1" applyAlignment="1">
      <alignment horizontal="left"/>
    </xf>
    <xf numFmtId="1" fontId="0" fillId="0" borderId="52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15" fillId="0" borderId="36" xfId="0" applyNumberFormat="1" applyFont="1" applyFill="1" applyBorder="1" applyAlignment="1">
      <alignment horizontal="center" vertical="center"/>
    </xf>
    <xf numFmtId="1" fontId="16" fillId="32" borderId="36" xfId="0" applyNumberFormat="1" applyFont="1" applyFill="1" applyBorder="1" applyAlignment="1">
      <alignment horizontal="center" vertical="center"/>
    </xf>
    <xf numFmtId="1" fontId="0" fillId="0" borderId="20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" fontId="0" fillId="0" borderId="20" xfId="0" applyNumberFormat="1" applyFont="1" applyFill="1" applyBorder="1" applyAlignment="1">
      <alignment horizontal="left"/>
    </xf>
    <xf numFmtId="1" fontId="0" fillId="0" borderId="20" xfId="0" applyNumberFormat="1" applyFont="1" applyFill="1" applyBorder="1" applyAlignment="1">
      <alignment horizontal="left"/>
    </xf>
    <xf numFmtId="1" fontId="0" fillId="0" borderId="20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" fontId="0" fillId="0" borderId="25" xfId="0" applyNumberFormat="1" applyFont="1" applyBorder="1" applyAlignment="1">
      <alignment horizontal="left"/>
    </xf>
    <xf numFmtId="1" fontId="0" fillId="0" borderId="53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left"/>
    </xf>
    <xf numFmtId="1" fontId="0" fillId="0" borderId="46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" fontId="15" fillId="0" borderId="46" xfId="0" applyNumberFormat="1" applyFont="1" applyBorder="1" applyAlignment="1">
      <alignment horizontal="center" vertical="center"/>
    </xf>
    <xf numFmtId="1" fontId="16" fillId="0" borderId="47" xfId="0" applyNumberFormat="1" applyFont="1" applyBorder="1" applyAlignment="1">
      <alignment horizontal="center" vertical="center"/>
    </xf>
    <xf numFmtId="1" fontId="16" fillId="0" borderId="58" xfId="0" applyNumberFormat="1" applyFont="1" applyFill="1" applyBorder="1" applyAlignment="1">
      <alignment horizontal="center" vertical="center"/>
    </xf>
    <xf numFmtId="1" fontId="16" fillId="32" borderId="47" xfId="0" applyNumberFormat="1" applyFont="1" applyFill="1" applyBorder="1" applyAlignment="1">
      <alignment horizontal="center" vertical="center"/>
    </xf>
    <xf numFmtId="1" fontId="16" fillId="32" borderId="20" xfId="0" applyNumberFormat="1" applyFont="1" applyFill="1" applyBorder="1" applyAlignment="1">
      <alignment horizontal="center" vertical="center"/>
    </xf>
    <xf numFmtId="1" fontId="16" fillId="32" borderId="25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left"/>
    </xf>
    <xf numFmtId="1" fontId="16" fillId="0" borderId="58" xfId="0" applyNumberFormat="1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0" fillId="0" borderId="58" xfId="0" applyFont="1" applyBorder="1" applyAlignment="1">
      <alignment horizontal="center" vertical="center"/>
    </xf>
    <xf numFmtId="1" fontId="16" fillId="32" borderId="58" xfId="0" applyNumberFormat="1" applyFont="1" applyFill="1" applyBorder="1" applyAlignment="1">
      <alignment horizontal="center" vertical="center"/>
    </xf>
    <xf numFmtId="1" fontId="20" fillId="33" borderId="58" xfId="0" applyNumberFormat="1" applyFont="1" applyFill="1" applyBorder="1" applyAlignment="1">
      <alignment horizontal="center" vertical="center"/>
    </xf>
    <xf numFmtId="1" fontId="20" fillId="33" borderId="47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 wrapText="1"/>
    </xf>
    <xf numFmtId="49" fontId="16" fillId="0" borderId="46" xfId="0" applyNumberFormat="1" applyFont="1" applyBorder="1" applyAlignment="1">
      <alignment horizontal="center" vertical="center" wrapText="1"/>
    </xf>
    <xf numFmtId="1" fontId="16" fillId="34" borderId="50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1" fontId="16" fillId="0" borderId="50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left" vertical="center"/>
    </xf>
    <xf numFmtId="49" fontId="16" fillId="0" borderId="46" xfId="0" applyNumberFormat="1" applyFont="1" applyFill="1" applyBorder="1" applyAlignment="1">
      <alignment horizontal="left" vertical="center"/>
    </xf>
    <xf numFmtId="1" fontId="16" fillId="0" borderId="58" xfId="0" applyNumberFormat="1" applyFont="1" applyFill="1" applyBorder="1" applyAlignment="1">
      <alignment horizontal="left"/>
    </xf>
    <xf numFmtId="1" fontId="16" fillId="0" borderId="25" xfId="0" applyNumberFormat="1" applyFont="1" applyFill="1" applyBorder="1" applyAlignment="1">
      <alignment horizontal="left"/>
    </xf>
    <xf numFmtId="1" fontId="16" fillId="34" borderId="47" xfId="0" applyNumberFormat="1" applyFont="1" applyFill="1" applyBorder="1" applyAlignment="1">
      <alignment horizontal="center" vertical="center"/>
    </xf>
    <xf numFmtId="1" fontId="16" fillId="34" borderId="50" xfId="0" applyNumberFormat="1" applyFont="1" applyFill="1" applyBorder="1" applyAlignment="1">
      <alignment horizontal="center" vertical="center"/>
    </xf>
    <xf numFmtId="1" fontId="16" fillId="34" borderId="58" xfId="0" applyNumberFormat="1" applyFont="1" applyFill="1" applyBorder="1" applyAlignment="1">
      <alignment horizontal="center" vertical="center"/>
    </xf>
    <xf numFmtId="49" fontId="16" fillId="0" borderId="58" xfId="0" applyNumberFormat="1" applyFont="1" applyFill="1" applyBorder="1" applyAlignment="1">
      <alignment horizontal="left" vertical="center"/>
    </xf>
    <xf numFmtId="0" fontId="16" fillId="0" borderId="47" xfId="0" applyNumberFormat="1" applyFont="1" applyFill="1" applyBorder="1" applyAlignment="1">
      <alignment horizontal="center" vertical="center"/>
    </xf>
    <xf numFmtId="1" fontId="0" fillId="0" borderId="47" xfId="0" applyNumberFormat="1" applyBorder="1" applyAlignment="1">
      <alignment horizontal="center"/>
    </xf>
    <xf numFmtId="0" fontId="15" fillId="0" borderId="58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1" fontId="16" fillId="0" borderId="36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center" vertical="center" wrapText="1"/>
    </xf>
    <xf numFmtId="1" fontId="16" fillId="35" borderId="20" xfId="0" applyNumberFormat="1" applyFont="1" applyFill="1" applyBorder="1" applyAlignment="1">
      <alignment horizontal="center" vertical="center"/>
    </xf>
    <xf numFmtId="1" fontId="16" fillId="8" borderId="20" xfId="0" applyNumberFormat="1" applyFont="1" applyFill="1" applyBorder="1" applyAlignment="1">
      <alignment horizontal="center" vertical="center"/>
    </xf>
    <xf numFmtId="219" fontId="16" fillId="0" borderId="58" xfId="0" applyNumberFormat="1" applyFont="1" applyFill="1" applyBorder="1" applyAlignment="1">
      <alignment horizontal="center" vertical="center"/>
    </xf>
    <xf numFmtId="1" fontId="16" fillId="35" borderId="58" xfId="0" applyNumberFormat="1" applyFont="1" applyFill="1" applyBorder="1" applyAlignment="1">
      <alignment horizontal="center" vertical="center"/>
    </xf>
    <xf numFmtId="1" fontId="16" fillId="8" borderId="58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1" fontId="20" fillId="0" borderId="59" xfId="0" applyNumberFormat="1" applyFont="1" applyFill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/>
    </xf>
    <xf numFmtId="1" fontId="20" fillId="0" borderId="60" xfId="0" applyNumberFormat="1" applyFont="1" applyFill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/>
    </xf>
    <xf numFmtId="1" fontId="20" fillId="0" borderId="59" xfId="0" applyNumberFormat="1" applyFont="1" applyFill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1" fontId="16" fillId="0" borderId="29" xfId="0" applyNumberFormat="1" applyFont="1" applyFill="1" applyBorder="1" applyAlignment="1">
      <alignment horizontal="center" vertical="center"/>
    </xf>
    <xf numFmtId="1" fontId="16" fillId="0" borderId="30" xfId="0" applyNumberFormat="1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1" fontId="20" fillId="0" borderId="43" xfId="0" applyNumberFormat="1" applyFont="1" applyFill="1" applyBorder="1" applyAlignment="1">
      <alignment horizontal="center" vertical="center"/>
    </xf>
    <xf numFmtId="1" fontId="15" fillId="0" borderId="27" xfId="0" applyNumberFormat="1" applyFont="1" applyBorder="1" applyAlignment="1">
      <alignment horizontal="left"/>
    </xf>
    <xf numFmtId="1" fontId="15" fillId="0" borderId="23" xfId="0" applyNumberFormat="1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1" fontId="15" fillId="0" borderId="23" xfId="0" applyNumberFormat="1" applyFont="1" applyFill="1" applyBorder="1" applyAlignment="1">
      <alignment horizontal="left"/>
    </xf>
    <xf numFmtId="0" fontId="15" fillId="0" borderId="23" xfId="0" applyFont="1" applyBorder="1" applyAlignment="1">
      <alignment horizontal="left" vertical="center"/>
    </xf>
    <xf numFmtId="49" fontId="15" fillId="0" borderId="23" xfId="0" applyNumberFormat="1" applyFont="1" applyBorder="1" applyAlignment="1">
      <alignment horizontal="left" vertical="center"/>
    </xf>
    <xf numFmtId="49" fontId="15" fillId="0" borderId="23" xfId="0" applyNumberFormat="1" applyFont="1" applyFill="1" applyBorder="1" applyAlignment="1">
      <alignment horizontal="left" vertical="center"/>
    </xf>
    <xf numFmtId="0" fontId="15" fillId="0" borderId="36" xfId="0" applyFont="1" applyBorder="1" applyAlignment="1">
      <alignment horizontal="left"/>
    </xf>
    <xf numFmtId="1" fontId="16" fillId="0" borderId="54" xfId="0" applyNumberFormat="1" applyFont="1" applyFill="1" applyBorder="1" applyAlignment="1">
      <alignment horizontal="center" vertical="center"/>
    </xf>
    <xf numFmtId="0" fontId="16" fillId="0" borderId="42" xfId="0" applyNumberFormat="1" applyFont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 wrapText="1"/>
    </xf>
    <xf numFmtId="1" fontId="16" fillId="0" borderId="42" xfId="0" applyNumberFormat="1" applyFont="1" applyBorder="1" applyAlignment="1">
      <alignment horizontal="center" vertical="center"/>
    </xf>
    <xf numFmtId="0" fontId="16" fillId="0" borderId="42" xfId="0" applyNumberFormat="1" applyFont="1" applyFill="1" applyBorder="1" applyAlignment="1">
      <alignment horizontal="center" vertical="center"/>
    </xf>
    <xf numFmtId="1" fontId="16" fillId="32" borderId="55" xfId="0" applyNumberFormat="1" applyFont="1" applyFill="1" applyBorder="1" applyAlignment="1">
      <alignment horizontal="center" vertical="center"/>
    </xf>
    <xf numFmtId="1" fontId="20" fillId="0" borderId="56" xfId="0" applyNumberFormat="1" applyFont="1" applyFill="1" applyBorder="1" applyAlignment="1">
      <alignment horizontal="center" vertical="center"/>
    </xf>
    <xf numFmtId="1" fontId="0" fillId="0" borderId="42" xfId="0" applyNumberForma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16" fillId="0" borderId="2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16" fillId="0" borderId="29" xfId="0" applyNumberFormat="1" applyFont="1" applyBorder="1" applyAlignment="1">
      <alignment horizontal="center" vertical="center"/>
    </xf>
    <xf numFmtId="1" fontId="28" fillId="0" borderId="29" xfId="0" applyNumberFormat="1" applyFont="1" applyBorder="1" applyAlignment="1">
      <alignment horizontal="center" vertical="center"/>
    </xf>
    <xf numFmtId="1" fontId="16" fillId="32" borderId="30" xfId="0" applyNumberFormat="1" applyFont="1" applyFill="1" applyBorder="1" applyAlignment="1">
      <alignment horizontal="center" vertical="center"/>
    </xf>
    <xf numFmtId="1" fontId="20" fillId="0" borderId="43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1" fontId="0" fillId="0" borderId="42" xfId="0" applyNumberFormat="1" applyBorder="1" applyAlignment="1">
      <alignment horizontal="left"/>
    </xf>
    <xf numFmtId="1" fontId="0" fillId="0" borderId="12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49" fontId="20" fillId="0" borderId="21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left"/>
    </xf>
    <xf numFmtId="0" fontId="3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49" fontId="23" fillId="33" borderId="60" xfId="0" applyNumberFormat="1" applyFont="1" applyFill="1" applyBorder="1" applyAlignment="1">
      <alignment horizontal="center" vertical="center" wrapText="1"/>
    </xf>
    <xf numFmtId="49" fontId="23" fillId="33" borderId="6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3" fillId="33" borderId="19" xfId="0" applyNumberFormat="1" applyFont="1" applyFill="1" applyBorder="1" applyAlignment="1">
      <alignment horizontal="center" vertical="center" wrapText="1"/>
    </xf>
    <xf numFmtId="49" fontId="23" fillId="33" borderId="25" xfId="0" applyNumberFormat="1" applyFont="1" applyFill="1" applyBorder="1" applyAlignment="1">
      <alignment horizontal="center" vertical="center" wrapText="1"/>
    </xf>
    <xf numFmtId="49" fontId="23" fillId="33" borderId="17" xfId="0" applyNumberFormat="1" applyFont="1" applyFill="1" applyBorder="1" applyAlignment="1">
      <alignment horizontal="center" vertical="center"/>
    </xf>
    <xf numFmtId="49" fontId="23" fillId="33" borderId="27" xfId="0" applyNumberFormat="1" applyFont="1" applyFill="1" applyBorder="1" applyAlignment="1">
      <alignment horizontal="center" vertical="center"/>
    </xf>
    <xf numFmtId="49" fontId="23" fillId="33" borderId="57" xfId="0" applyNumberFormat="1" applyFont="1" applyFill="1" applyBorder="1" applyAlignment="1">
      <alignment horizontal="center" vertical="center"/>
    </xf>
    <xf numFmtId="49" fontId="23" fillId="33" borderId="3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23" fillId="33" borderId="62" xfId="0" applyNumberFormat="1" applyFont="1" applyFill="1" applyBorder="1" applyAlignment="1">
      <alignment horizontal="center" vertical="center" wrapText="1"/>
    </xf>
    <xf numFmtId="49" fontId="23" fillId="33" borderId="58" xfId="0" applyNumberFormat="1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/>
    </xf>
    <xf numFmtId="0" fontId="34" fillId="33" borderId="57" xfId="0" applyFont="1" applyFill="1" applyBorder="1" applyAlignment="1">
      <alignment horizontal="center" vertical="center"/>
    </xf>
    <xf numFmtId="0" fontId="23" fillId="33" borderId="63" xfId="0" applyNumberFormat="1" applyFont="1" applyFill="1" applyBorder="1" applyAlignment="1">
      <alignment horizontal="center" vertical="center"/>
    </xf>
    <xf numFmtId="0" fontId="23" fillId="33" borderId="61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23" fillId="33" borderId="64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23" fillId="33" borderId="38" xfId="0" applyNumberFormat="1" applyFont="1" applyFill="1" applyBorder="1" applyAlignment="1">
      <alignment horizontal="center" vertical="center"/>
    </xf>
    <xf numFmtId="49" fontId="23" fillId="33" borderId="37" xfId="0" applyNumberFormat="1" applyFont="1" applyFill="1" applyBorder="1" applyAlignment="1">
      <alignment horizontal="center" vertical="center"/>
    </xf>
    <xf numFmtId="49" fontId="23" fillId="33" borderId="39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5" fillId="0" borderId="0" xfId="0" applyNumberFormat="1" applyFont="1" applyFill="1" applyAlignment="1">
      <alignment horizontal="left" vertical="center"/>
    </xf>
    <xf numFmtId="49" fontId="23" fillId="33" borderId="52" xfId="0" applyNumberFormat="1" applyFont="1" applyFill="1" applyBorder="1" applyAlignment="1">
      <alignment horizontal="center" vertical="center"/>
    </xf>
    <xf numFmtId="49" fontId="23" fillId="33" borderId="19" xfId="0" applyNumberFormat="1" applyFont="1" applyFill="1" applyBorder="1" applyAlignment="1">
      <alignment horizontal="center" vertical="center"/>
    </xf>
    <xf numFmtId="49" fontId="23" fillId="33" borderId="25" xfId="0" applyNumberFormat="1" applyFont="1" applyFill="1" applyBorder="1" applyAlignment="1">
      <alignment horizontal="center" vertical="center"/>
    </xf>
    <xf numFmtId="0" fontId="23" fillId="32" borderId="27" xfId="0" applyNumberFormat="1" applyFont="1" applyFill="1" applyBorder="1" applyAlignment="1">
      <alignment horizontal="center" vertical="center" wrapText="1"/>
    </xf>
    <xf numFmtId="0" fontId="23" fillId="32" borderId="3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3" fillId="33" borderId="24" xfId="0" applyNumberFormat="1" applyFont="1" applyFill="1" applyBorder="1" applyAlignment="1">
      <alignment horizontal="center" vertical="center"/>
    </xf>
    <xf numFmtId="49" fontId="23" fillId="33" borderId="32" xfId="0" applyNumberFormat="1" applyFont="1" applyFill="1" applyBorder="1" applyAlignment="1">
      <alignment horizontal="center" vertical="center"/>
    </xf>
    <xf numFmtId="49" fontId="23" fillId="33" borderId="17" xfId="0" applyNumberFormat="1" applyFont="1" applyFill="1" applyBorder="1" applyAlignment="1">
      <alignment horizontal="center" vertical="center" wrapText="1"/>
    </xf>
    <xf numFmtId="49" fontId="23" fillId="33" borderId="52" xfId="0" applyNumberFormat="1" applyFont="1" applyFill="1" applyBorder="1" applyAlignment="1">
      <alignment horizontal="center" vertical="center" wrapText="1"/>
    </xf>
    <xf numFmtId="0" fontId="23" fillId="32" borderId="31" xfId="0" applyNumberFormat="1" applyFont="1" applyFill="1" applyBorder="1" applyAlignment="1">
      <alignment horizontal="center" vertical="center" wrapText="1"/>
    </xf>
    <xf numFmtId="0" fontId="23" fillId="33" borderId="62" xfId="0" applyNumberFormat="1" applyFont="1" applyFill="1" applyBorder="1" applyAlignment="1">
      <alignment horizontal="center" vertical="center" wrapText="1"/>
    </xf>
    <xf numFmtId="0" fontId="23" fillId="33" borderId="58" xfId="0" applyNumberFormat="1" applyFont="1" applyFill="1" applyBorder="1" applyAlignment="1">
      <alignment horizontal="center" vertical="center" wrapText="1"/>
    </xf>
    <xf numFmtId="49" fontId="23" fillId="13" borderId="62" xfId="0" applyNumberFormat="1" applyFont="1" applyFill="1" applyBorder="1" applyAlignment="1">
      <alignment horizontal="center" vertical="center" wrapText="1"/>
    </xf>
    <xf numFmtId="49" fontId="23" fillId="13" borderId="5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/>
    </xf>
    <xf numFmtId="49" fontId="26" fillId="13" borderId="62" xfId="0" applyNumberFormat="1" applyFont="1" applyFill="1" applyBorder="1" applyAlignment="1">
      <alignment horizontal="center" vertical="center" wrapText="1"/>
    </xf>
    <xf numFmtId="49" fontId="26" fillId="13" borderId="5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3" fillId="33" borderId="51" xfId="0" applyNumberFormat="1" applyFont="1" applyFill="1" applyBorder="1" applyAlignment="1">
      <alignment horizontal="center" vertical="center"/>
    </xf>
    <xf numFmtId="0" fontId="23" fillId="32" borderId="19" xfId="0" applyNumberFormat="1" applyFont="1" applyFill="1" applyBorder="1" applyAlignment="1">
      <alignment horizontal="center" vertical="center" wrapText="1"/>
    </xf>
    <xf numFmtId="0" fontId="23" fillId="32" borderId="25" xfId="0" applyNumberFormat="1" applyFont="1" applyFill="1" applyBorder="1" applyAlignment="1">
      <alignment horizontal="center" vertical="center" wrapText="1"/>
    </xf>
    <xf numFmtId="49" fontId="23" fillId="33" borderId="26" xfId="0" applyNumberFormat="1" applyFont="1" applyFill="1" applyBorder="1" applyAlignment="1">
      <alignment horizontal="center" vertical="center"/>
    </xf>
    <xf numFmtId="49" fontId="23" fillId="33" borderId="19" xfId="0" applyNumberFormat="1" applyFont="1" applyFill="1" applyBorder="1" applyAlignment="1">
      <alignment horizontal="center" vertical="center"/>
    </xf>
    <xf numFmtId="49" fontId="23" fillId="33" borderId="25" xfId="0" applyNumberFormat="1" applyFont="1" applyFill="1" applyBorder="1" applyAlignment="1">
      <alignment horizontal="center" vertical="center"/>
    </xf>
    <xf numFmtId="49" fontId="23" fillId="33" borderId="19" xfId="0" applyNumberFormat="1" applyFont="1" applyFill="1" applyBorder="1" applyAlignment="1">
      <alignment horizontal="center" vertical="center" wrapText="1"/>
    </xf>
    <xf numFmtId="49" fontId="23" fillId="33" borderId="25" xfId="0" applyNumberFormat="1" applyFont="1" applyFill="1" applyBorder="1" applyAlignment="1">
      <alignment horizontal="center" vertical="center" wrapText="1"/>
    </xf>
    <xf numFmtId="49" fontId="23" fillId="33" borderId="64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0" fontId="23" fillId="32" borderId="62" xfId="0" applyNumberFormat="1" applyFont="1" applyFill="1" applyBorder="1" applyAlignment="1">
      <alignment horizontal="center" vertical="center" wrapText="1"/>
    </xf>
    <xf numFmtId="0" fontId="23" fillId="32" borderId="58" xfId="0" applyNumberFormat="1" applyFont="1" applyFill="1" applyBorder="1" applyAlignment="1">
      <alignment horizontal="center" vertical="center" wrapText="1"/>
    </xf>
    <xf numFmtId="49" fontId="23" fillId="7" borderId="62" xfId="0" applyNumberFormat="1" applyFont="1" applyFill="1" applyBorder="1" applyAlignment="1">
      <alignment horizontal="center" vertical="center" wrapText="1"/>
    </xf>
    <xf numFmtId="49" fontId="23" fillId="7" borderId="58" xfId="0" applyNumberFormat="1" applyFont="1" applyFill="1" applyBorder="1" applyAlignment="1">
      <alignment horizontal="center" vertical="center" wrapText="1"/>
    </xf>
    <xf numFmtId="49" fontId="23" fillId="33" borderId="62" xfId="0" applyNumberFormat="1" applyFont="1" applyFill="1" applyBorder="1" applyAlignment="1">
      <alignment horizontal="center" vertical="center" wrapText="1"/>
    </xf>
    <xf numFmtId="49" fontId="23" fillId="33" borderId="58" xfId="0" applyNumberFormat="1" applyFont="1" applyFill="1" applyBorder="1" applyAlignment="1">
      <alignment horizontal="center" vertical="center" wrapText="1"/>
    </xf>
    <xf numFmtId="49" fontId="23" fillId="7" borderId="64" xfId="0" applyNumberFormat="1" applyFont="1" applyFill="1" applyBorder="1" applyAlignment="1">
      <alignment horizontal="center" vertical="center" wrapText="1"/>
    </xf>
    <xf numFmtId="49" fontId="23" fillId="7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23" fillId="33" borderId="62" xfId="0" applyNumberFormat="1" applyFont="1" applyFill="1" applyBorder="1" applyAlignment="1">
      <alignment horizontal="center" vertical="center"/>
    </xf>
    <xf numFmtId="49" fontId="23" fillId="33" borderId="50" xfId="0" applyNumberFormat="1" applyFont="1" applyFill="1" applyBorder="1" applyAlignment="1">
      <alignment horizontal="center" vertical="center"/>
    </xf>
    <xf numFmtId="49" fontId="23" fillId="33" borderId="64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23" fillId="7" borderId="0" xfId="0" applyNumberFormat="1" applyFont="1" applyFill="1" applyBorder="1" applyAlignment="1">
      <alignment horizontal="center" vertical="center" wrapText="1"/>
    </xf>
    <xf numFmtId="49" fontId="23" fillId="33" borderId="58" xfId="0" applyNumberFormat="1" applyFont="1" applyFill="1" applyBorder="1" applyAlignment="1">
      <alignment horizontal="center" vertical="center"/>
    </xf>
    <xf numFmtId="49" fontId="23" fillId="7" borderId="64" xfId="0" applyNumberFormat="1" applyFont="1" applyFill="1" applyBorder="1" applyAlignment="1">
      <alignment horizontal="center" vertical="center" wrapText="1"/>
    </xf>
    <xf numFmtId="49" fontId="23" fillId="7" borderId="0" xfId="0" applyNumberFormat="1" applyFont="1" applyFill="1" applyBorder="1" applyAlignment="1">
      <alignment horizontal="center" vertical="center" wrapText="1"/>
    </xf>
    <xf numFmtId="49" fontId="23" fillId="33" borderId="17" xfId="0" applyNumberFormat="1" applyFont="1" applyFill="1" applyBorder="1" applyAlignment="1">
      <alignment horizontal="center" vertical="center"/>
    </xf>
    <xf numFmtId="49" fontId="23" fillId="33" borderId="52" xfId="0" applyNumberFormat="1" applyFont="1" applyFill="1" applyBorder="1" applyAlignment="1">
      <alignment horizontal="center" vertical="center"/>
    </xf>
    <xf numFmtId="49" fontId="23" fillId="33" borderId="50" xfId="0" applyNumberFormat="1" applyFont="1" applyFill="1" applyBorder="1" applyAlignment="1">
      <alignment horizontal="center" vertical="center" wrapText="1"/>
    </xf>
    <xf numFmtId="49" fontId="23" fillId="33" borderId="32" xfId="0" applyNumberFormat="1" applyFont="1" applyFill="1" applyBorder="1" applyAlignment="1">
      <alignment horizontal="center" vertical="center" wrapText="1"/>
    </xf>
    <xf numFmtId="49" fontId="23" fillId="33" borderId="62" xfId="0" applyNumberFormat="1" applyFont="1" applyFill="1" applyBorder="1" applyAlignment="1">
      <alignment horizontal="center" vertical="center"/>
    </xf>
    <xf numFmtId="49" fontId="23" fillId="33" borderId="58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49" fontId="23" fillId="33" borderId="31" xfId="0" applyNumberFormat="1" applyFont="1" applyFill="1" applyBorder="1" applyAlignment="1">
      <alignment horizontal="center" vertical="center"/>
    </xf>
    <xf numFmtId="49" fontId="23" fillId="33" borderId="29" xfId="0" applyNumberFormat="1" applyFont="1" applyFill="1" applyBorder="1" applyAlignment="1">
      <alignment horizontal="center" vertical="center"/>
    </xf>
    <xf numFmtId="49" fontId="23" fillId="33" borderId="37" xfId="0" applyNumberFormat="1" applyFont="1" applyFill="1" applyBorder="1" applyAlignment="1">
      <alignment horizontal="center" vertical="center" wrapText="1"/>
    </xf>
    <xf numFmtId="49" fontId="23" fillId="33" borderId="29" xfId="0" applyNumberFormat="1" applyFont="1" applyFill="1" applyBorder="1" applyAlignment="1">
      <alignment horizontal="center" vertical="center" wrapText="1"/>
    </xf>
    <xf numFmtId="49" fontId="23" fillId="33" borderId="65" xfId="0" applyNumberFormat="1" applyFont="1" applyFill="1" applyBorder="1" applyAlignment="1">
      <alignment horizontal="center" vertical="center" wrapText="1"/>
    </xf>
    <xf numFmtId="49" fontId="23" fillId="33" borderId="66" xfId="0" applyNumberFormat="1" applyFont="1" applyFill="1" applyBorder="1" applyAlignment="1">
      <alignment horizontal="center" vertical="center" wrapText="1"/>
    </xf>
    <xf numFmtId="0" fontId="23" fillId="32" borderId="26" xfId="0" applyNumberFormat="1" applyFont="1" applyFill="1" applyBorder="1" applyAlignment="1">
      <alignment horizontal="center" vertical="center" wrapText="1"/>
    </xf>
    <xf numFmtId="0" fontId="23" fillId="32" borderId="18" xfId="0" applyNumberFormat="1" applyFont="1" applyFill="1" applyBorder="1" applyAlignment="1">
      <alignment horizontal="center" vertical="center" wrapText="1"/>
    </xf>
    <xf numFmtId="49" fontId="23" fillId="33" borderId="28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SPISAK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9525</xdr:rowOff>
    </xdr:from>
    <xdr:to>
      <xdr:col>6</xdr:col>
      <xdr:colOff>0</xdr:colOff>
      <xdr:row>10</xdr:row>
      <xdr:rowOff>28575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85800"/>
          <a:ext cx="30384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3</xdr:row>
      <xdr:rowOff>0</xdr:rowOff>
    </xdr:from>
    <xdr:to>
      <xdr:col>9</xdr:col>
      <xdr:colOff>9525</xdr:colOff>
      <xdr:row>7</xdr:row>
      <xdr:rowOff>180975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1114425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</xdr:row>
      <xdr:rowOff>123825</xdr:rowOff>
    </xdr:from>
    <xdr:to>
      <xdr:col>6</xdr:col>
      <xdr:colOff>419100</xdr:colOff>
      <xdr:row>19</xdr:row>
      <xdr:rowOff>1000125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3590925"/>
          <a:ext cx="26574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"/>
  <sheetViews>
    <sheetView tabSelected="1" zoomScalePageLayoutView="50" workbookViewId="0" topLeftCell="A1">
      <selection activeCell="N18" sqref="N18"/>
    </sheetView>
  </sheetViews>
  <sheetFormatPr defaultColWidth="9.140625" defaultRowHeight="12.75"/>
  <sheetData>
    <row r="1" spans="1:10" ht="28.5" customHeight="1">
      <c r="A1" s="505" t="s">
        <v>70</v>
      </c>
      <c r="B1" s="505"/>
      <c r="C1" s="505"/>
      <c r="D1" s="505"/>
      <c r="E1" s="505"/>
      <c r="F1" s="505"/>
      <c r="G1" s="505"/>
      <c r="H1" s="505"/>
      <c r="I1" s="505"/>
      <c r="J1" s="27"/>
    </row>
    <row r="2" spans="1:10" ht="24.75" customHeight="1">
      <c r="A2" s="506" t="s">
        <v>55</v>
      </c>
      <c r="B2" s="506"/>
      <c r="C2" s="506"/>
      <c r="D2" s="506"/>
      <c r="E2" s="506"/>
      <c r="F2" s="506"/>
      <c r="G2" s="506"/>
      <c r="H2" s="506"/>
      <c r="I2" s="506"/>
      <c r="J2" s="27"/>
    </row>
    <row r="3" spans="1:9" ht="34.5" customHeight="1">
      <c r="A3" s="45"/>
      <c r="B3" s="42"/>
      <c r="C3" s="42"/>
      <c r="D3" s="42"/>
      <c r="E3" s="67"/>
      <c r="F3" s="67"/>
      <c r="G3" s="42"/>
      <c r="H3" s="42"/>
      <c r="I3" s="42"/>
    </row>
    <row r="4" spans="1:9" ht="15" customHeight="1">
      <c r="A4" s="45"/>
      <c r="B4" s="42"/>
      <c r="C4" s="42"/>
      <c r="D4" s="42"/>
      <c r="E4" s="42"/>
      <c r="F4" s="42"/>
      <c r="G4" s="42"/>
      <c r="H4" s="42"/>
      <c r="I4" s="42"/>
    </row>
    <row r="5" spans="1:9" ht="14.25" customHeight="1">
      <c r="A5" s="45"/>
      <c r="B5" s="42"/>
      <c r="C5" s="42"/>
      <c r="D5" s="42"/>
      <c r="E5" s="42"/>
      <c r="F5" s="42"/>
      <c r="G5" s="42"/>
      <c r="H5" s="42"/>
      <c r="I5" s="42"/>
    </row>
    <row r="6" spans="1:9" ht="20.25" customHeight="1">
      <c r="A6" s="45"/>
      <c r="B6" s="42"/>
      <c r="C6" s="42"/>
      <c r="D6" s="42"/>
      <c r="E6" s="42"/>
      <c r="F6" s="42"/>
      <c r="G6" s="42"/>
      <c r="H6" s="42"/>
      <c r="I6" s="42"/>
    </row>
    <row r="7" spans="1:9" ht="14.25" customHeight="1">
      <c r="A7" s="45"/>
      <c r="B7" s="42"/>
      <c r="C7" s="42"/>
      <c r="D7" s="42"/>
      <c r="E7" s="42"/>
      <c r="F7" s="42"/>
      <c r="G7" s="42"/>
      <c r="H7" s="42"/>
      <c r="I7" s="42"/>
    </row>
    <row r="8" spans="1:9" ht="15.75" customHeight="1">
      <c r="A8" s="45"/>
      <c r="B8" s="42"/>
      <c r="C8" s="42"/>
      <c r="D8" s="42"/>
      <c r="E8" s="42"/>
      <c r="F8" s="42"/>
      <c r="G8" s="42"/>
      <c r="H8" s="42"/>
      <c r="I8" s="42"/>
    </row>
    <row r="9" spans="1:9" ht="15.75">
      <c r="A9" s="45"/>
      <c r="B9" s="42"/>
      <c r="C9" s="42"/>
      <c r="D9" s="42"/>
      <c r="E9" s="42"/>
      <c r="F9" s="42"/>
      <c r="G9" s="42"/>
      <c r="H9" s="42"/>
      <c r="I9" s="42"/>
    </row>
    <row r="10" spans="1:9" ht="15" customHeight="1">
      <c r="A10" s="42"/>
      <c r="B10" s="42"/>
      <c r="C10" s="42"/>
      <c r="D10" s="42"/>
      <c r="E10" s="42"/>
      <c r="F10" s="42"/>
      <c r="G10" s="42"/>
      <c r="H10" s="510" t="s">
        <v>77</v>
      </c>
      <c r="I10" s="510"/>
    </row>
    <row r="11" spans="1:9" ht="12" customHeight="1">
      <c r="A11" s="42"/>
      <c r="B11" s="42"/>
      <c r="C11" s="42"/>
      <c r="D11" s="42"/>
      <c r="E11" s="42"/>
      <c r="F11" s="42"/>
      <c r="G11" s="42"/>
      <c r="H11" s="42"/>
      <c r="I11" s="42"/>
    </row>
    <row r="12" spans="1:10" ht="33.75" customHeight="1">
      <c r="A12" s="507" t="s">
        <v>15</v>
      </c>
      <c r="B12" s="507"/>
      <c r="C12" s="507"/>
      <c r="D12" s="507"/>
      <c r="E12" s="507"/>
      <c r="F12" s="507"/>
      <c r="G12" s="507"/>
      <c r="H12" s="507"/>
      <c r="I12" s="507"/>
      <c r="J12" s="27"/>
    </row>
    <row r="13" spans="1:10" ht="29.25" customHeight="1">
      <c r="A13" s="506" t="s">
        <v>16</v>
      </c>
      <c r="B13" s="506"/>
      <c r="C13" s="506"/>
      <c r="D13" s="506"/>
      <c r="E13" s="506"/>
      <c r="F13" s="506"/>
      <c r="G13" s="506"/>
      <c r="H13" s="506"/>
      <c r="I13" s="506"/>
      <c r="J13" s="27"/>
    </row>
    <row r="14" spans="1:9" ht="16.5" customHeight="1">
      <c r="A14" s="42"/>
      <c r="B14" s="42"/>
      <c r="C14" s="42"/>
      <c r="D14" s="42"/>
      <c r="E14" s="42"/>
      <c r="F14" s="42"/>
      <c r="G14" s="42"/>
      <c r="H14" s="42"/>
      <c r="I14" s="42"/>
    </row>
    <row r="15" ht="24.75" customHeight="1">
      <c r="J15" s="28"/>
    </row>
    <row r="16" ht="26.25" customHeight="1"/>
    <row r="17" spans="1:10" ht="36" customHeight="1">
      <c r="A17" s="61"/>
      <c r="B17" s="42"/>
      <c r="C17" s="42"/>
      <c r="D17" s="42"/>
      <c r="E17" s="42"/>
      <c r="F17" s="42"/>
      <c r="G17" s="42"/>
      <c r="H17" s="42"/>
      <c r="I17" s="42"/>
      <c r="J17" s="29"/>
    </row>
    <row r="18" ht="17.25" customHeight="1"/>
    <row r="19" spans="1:10" ht="23.25">
      <c r="A19" s="68"/>
      <c r="B19" s="42"/>
      <c r="C19" s="42"/>
      <c r="D19" s="42"/>
      <c r="E19" s="42"/>
      <c r="F19" s="42"/>
      <c r="G19" s="42"/>
      <c r="H19" s="42"/>
      <c r="I19" s="42"/>
      <c r="J19" s="30"/>
    </row>
    <row r="20" ht="83.25" customHeight="1">
      <c r="J20" s="30"/>
    </row>
    <row r="21" spans="1:9" ht="30">
      <c r="A21" s="508" t="s">
        <v>71</v>
      </c>
      <c r="B21" s="508"/>
      <c r="C21" s="508"/>
      <c r="D21" s="508"/>
      <c r="E21" s="508"/>
      <c r="F21" s="508"/>
      <c r="G21" s="508"/>
      <c r="H21" s="508"/>
      <c r="I21" s="508"/>
    </row>
    <row r="22" spans="1:9" ht="15.75">
      <c r="A22" s="42"/>
      <c r="B22" s="44"/>
      <c r="C22" s="42"/>
      <c r="D22" s="69"/>
      <c r="E22" s="43"/>
      <c r="F22" s="42"/>
      <c r="G22" s="42"/>
      <c r="H22" s="43"/>
      <c r="I22" s="42"/>
    </row>
    <row r="23" spans="1:9" ht="15.75">
      <c r="A23" s="42"/>
      <c r="B23" s="44"/>
      <c r="C23" s="42"/>
      <c r="D23" s="42"/>
      <c r="E23" s="43"/>
      <c r="F23" s="42"/>
      <c r="G23" s="42"/>
      <c r="H23" s="43"/>
      <c r="I23" s="42"/>
    </row>
    <row r="24" spans="1:9" ht="26.25">
      <c r="A24" s="509" t="s">
        <v>14</v>
      </c>
      <c r="B24" s="509"/>
      <c r="C24" s="509"/>
      <c r="D24" s="509"/>
      <c r="E24" s="509"/>
      <c r="F24" s="509"/>
      <c r="G24" s="509"/>
      <c r="H24" s="509"/>
      <c r="I24" s="509"/>
    </row>
    <row r="25" spans="1:9" ht="12.75">
      <c r="A25" s="42"/>
      <c r="B25" s="42"/>
      <c r="C25" s="42"/>
      <c r="D25" s="42"/>
      <c r="E25" s="42"/>
      <c r="F25" s="42"/>
      <c r="G25" s="42"/>
      <c r="H25" s="42"/>
      <c r="I25" s="42"/>
    </row>
    <row r="26" spans="1:9" ht="15.75">
      <c r="A26" s="42"/>
      <c r="B26" s="70"/>
      <c r="C26" s="42"/>
      <c r="D26" s="42"/>
      <c r="E26" s="43"/>
      <c r="F26" s="42"/>
      <c r="G26" s="42"/>
      <c r="H26" s="43"/>
      <c r="I26" s="42"/>
    </row>
    <row r="27" spans="1:9" ht="26.25" customHeight="1">
      <c r="A27" s="504" t="s">
        <v>99</v>
      </c>
      <c r="B27" s="504"/>
      <c r="C27" s="504"/>
      <c r="D27" s="504"/>
      <c r="E27" s="504"/>
      <c r="F27" s="504"/>
      <c r="G27" s="504"/>
      <c r="H27" s="504"/>
      <c r="I27" s="504"/>
    </row>
    <row r="28" spans="1:9" ht="15">
      <c r="A28" s="504" t="s">
        <v>56</v>
      </c>
      <c r="B28" s="504"/>
      <c r="C28" s="504"/>
      <c r="D28" s="504"/>
      <c r="E28" s="504"/>
      <c r="F28" s="504"/>
      <c r="G28" s="504"/>
      <c r="H28" s="504"/>
      <c r="I28" s="504"/>
    </row>
    <row r="29" spans="1:9" ht="12.75">
      <c r="A29" s="42"/>
      <c r="B29" s="42"/>
      <c r="C29" s="42"/>
      <c r="D29" s="42"/>
      <c r="E29" s="42"/>
      <c r="F29" s="42"/>
      <c r="G29" s="42"/>
      <c r="H29" s="42"/>
      <c r="I29" s="42"/>
    </row>
    <row r="30" spans="1:10" ht="15.75">
      <c r="A30" s="42"/>
      <c r="B30" s="43"/>
      <c r="C30" s="44"/>
      <c r="D30" s="44"/>
      <c r="E30" s="43"/>
      <c r="F30" s="44"/>
      <c r="G30" s="44"/>
      <c r="H30" s="43"/>
      <c r="I30" s="44"/>
      <c r="J30" s="17"/>
    </row>
    <row r="31" spans="2:10" ht="15.75">
      <c r="B31" s="16"/>
      <c r="C31" s="17"/>
      <c r="D31" s="17"/>
      <c r="E31" s="16"/>
      <c r="F31" s="17"/>
      <c r="G31" s="17"/>
      <c r="H31" s="16"/>
      <c r="I31" s="17"/>
      <c r="J31" s="17"/>
    </row>
    <row r="32" spans="2:10" ht="15.75">
      <c r="B32" s="16"/>
      <c r="C32" s="17"/>
      <c r="D32" s="17"/>
      <c r="E32" s="16"/>
      <c r="F32" s="17"/>
      <c r="G32" s="17"/>
      <c r="H32" s="16"/>
      <c r="I32" s="17"/>
      <c r="J32" s="17"/>
    </row>
    <row r="33" spans="2:10" ht="15.75">
      <c r="B33" s="17"/>
      <c r="C33" s="17"/>
      <c r="D33" s="17"/>
      <c r="E33" s="17"/>
      <c r="F33" s="17"/>
      <c r="G33" s="17"/>
      <c r="H33" s="17"/>
      <c r="I33" s="17"/>
      <c r="J33" s="17"/>
    </row>
    <row r="34" spans="2:10" ht="15.75">
      <c r="B34" s="26"/>
      <c r="C34" s="17"/>
      <c r="D34" s="17"/>
      <c r="E34" s="16"/>
      <c r="F34" s="17"/>
      <c r="G34" s="17"/>
      <c r="H34" s="16"/>
      <c r="I34" s="17"/>
      <c r="J34" s="17"/>
    </row>
    <row r="35" spans="2:10" ht="15.75">
      <c r="B35" s="17"/>
      <c r="C35" s="17"/>
      <c r="D35" s="17"/>
      <c r="E35" s="17"/>
      <c r="F35" s="17"/>
      <c r="G35" s="17"/>
      <c r="H35" s="16"/>
      <c r="I35" s="17"/>
      <c r="J35" s="17"/>
    </row>
    <row r="36" spans="2:10" ht="15.75">
      <c r="B36" s="26"/>
      <c r="C36" s="17"/>
      <c r="D36" s="17"/>
      <c r="E36" s="16"/>
      <c r="F36" s="17"/>
      <c r="G36" s="17"/>
      <c r="H36" s="16"/>
      <c r="I36" s="17"/>
      <c r="J36" s="17"/>
    </row>
    <row r="37" spans="2:10" ht="15.75">
      <c r="B37" s="17"/>
      <c r="C37" s="17"/>
      <c r="D37" s="17"/>
      <c r="E37" s="17"/>
      <c r="F37" s="17"/>
      <c r="G37" s="17"/>
      <c r="H37" s="17"/>
      <c r="I37" s="17"/>
      <c r="J37" s="17"/>
    </row>
    <row r="38" spans="2:10" ht="15.75">
      <c r="B38" s="17"/>
      <c r="C38" s="17"/>
      <c r="D38" s="17"/>
      <c r="E38" s="17"/>
      <c r="F38" s="17"/>
      <c r="G38" s="17"/>
      <c r="H38" s="17"/>
      <c r="I38" s="17"/>
      <c r="J38" s="17"/>
    </row>
    <row r="39" spans="2:10" ht="15.75">
      <c r="B39" s="17"/>
      <c r="C39" s="17"/>
      <c r="D39" s="17"/>
      <c r="E39" s="17"/>
      <c r="F39" s="17"/>
      <c r="G39" s="17"/>
      <c r="H39" s="17"/>
      <c r="I39" s="17"/>
      <c r="J39" s="17"/>
    </row>
    <row r="40" spans="2:10" ht="15.75">
      <c r="B40" s="17"/>
      <c r="C40" s="17"/>
      <c r="D40" s="17"/>
      <c r="E40" s="17"/>
      <c r="F40" s="17"/>
      <c r="G40" s="17"/>
      <c r="H40" s="17"/>
      <c r="I40" s="17"/>
      <c r="J40" s="17"/>
    </row>
    <row r="41" spans="2:10" ht="15.75">
      <c r="B41" s="17"/>
      <c r="C41" s="17"/>
      <c r="D41" s="17"/>
      <c r="E41" s="17"/>
      <c r="F41" s="17"/>
      <c r="G41" s="17"/>
      <c r="H41" s="17"/>
      <c r="I41" s="17"/>
      <c r="J41" s="17"/>
    </row>
    <row r="42" spans="2:10" ht="15.75">
      <c r="B42" s="17"/>
      <c r="C42" s="17"/>
      <c r="D42" s="17"/>
      <c r="E42" s="17"/>
      <c r="F42" s="17"/>
      <c r="G42" s="17"/>
      <c r="H42" s="17"/>
      <c r="I42" s="17"/>
      <c r="J42" s="17"/>
    </row>
    <row r="43" spans="2:10" ht="15.75">
      <c r="B43" s="17"/>
      <c r="C43" s="17"/>
      <c r="D43" s="17"/>
      <c r="E43" s="17"/>
      <c r="F43" s="17"/>
      <c r="G43" s="17"/>
      <c r="H43" s="17"/>
      <c r="I43" s="17"/>
      <c r="J43" s="17"/>
    </row>
    <row r="44" spans="2:10" ht="15.75">
      <c r="B44" s="17"/>
      <c r="C44" s="17"/>
      <c r="D44" s="17"/>
      <c r="E44" s="17"/>
      <c r="F44" s="17"/>
      <c r="G44" s="17"/>
      <c r="H44" s="17"/>
      <c r="I44" s="17"/>
      <c r="J44" s="17"/>
    </row>
    <row r="45" spans="2:10" ht="15.75">
      <c r="B45" s="17"/>
      <c r="C45" s="17"/>
      <c r="D45" s="17"/>
      <c r="E45" s="17"/>
      <c r="F45" s="17"/>
      <c r="G45" s="17"/>
      <c r="H45" s="17"/>
      <c r="I45" s="17"/>
      <c r="J45" s="17"/>
    </row>
    <row r="46" spans="2:10" ht="15.75">
      <c r="B46" s="17"/>
      <c r="C46" s="17"/>
      <c r="D46" s="17"/>
      <c r="E46" s="17"/>
      <c r="F46" s="17"/>
      <c r="G46" s="17"/>
      <c r="H46" s="17"/>
      <c r="I46" s="17"/>
      <c r="J46" s="17"/>
    </row>
    <row r="47" spans="2:10" ht="15.75">
      <c r="B47" s="17"/>
      <c r="C47" s="17"/>
      <c r="D47" s="17"/>
      <c r="E47" s="17"/>
      <c r="F47" s="17"/>
      <c r="G47" s="17"/>
      <c r="H47" s="17"/>
      <c r="I47" s="17"/>
      <c r="J47" s="17"/>
    </row>
    <row r="48" spans="2:10" ht="15.75">
      <c r="B48" s="17"/>
      <c r="C48" s="17"/>
      <c r="D48" s="17"/>
      <c r="E48" s="17"/>
      <c r="F48" s="17"/>
      <c r="G48" s="17"/>
      <c r="H48" s="17"/>
      <c r="I48" s="17"/>
      <c r="J48" s="17"/>
    </row>
    <row r="49" spans="2:10" ht="15.75">
      <c r="B49" s="17"/>
      <c r="C49" s="17"/>
      <c r="D49" s="17"/>
      <c r="E49" s="17"/>
      <c r="F49" s="17"/>
      <c r="G49" s="17"/>
      <c r="H49" s="17"/>
      <c r="I49" s="17"/>
      <c r="J49" s="17"/>
    </row>
    <row r="50" spans="2:10" ht="15.75">
      <c r="B50" s="17"/>
      <c r="C50" s="17"/>
      <c r="D50" s="17"/>
      <c r="E50" s="17"/>
      <c r="F50" s="17"/>
      <c r="G50" s="17"/>
      <c r="H50" s="17"/>
      <c r="I50" s="17"/>
      <c r="J50" s="17"/>
    </row>
    <row r="51" spans="2:10" ht="15.75">
      <c r="B51" s="17"/>
      <c r="C51" s="17"/>
      <c r="D51" s="17"/>
      <c r="E51" s="17"/>
      <c r="F51" s="17"/>
      <c r="G51" s="17"/>
      <c r="H51" s="17"/>
      <c r="I51" s="17"/>
      <c r="J51" s="17"/>
    </row>
    <row r="52" spans="2:10" ht="15.75">
      <c r="B52" s="17"/>
      <c r="C52" s="17"/>
      <c r="D52" s="17"/>
      <c r="E52" s="17"/>
      <c r="F52" s="17"/>
      <c r="G52" s="17"/>
      <c r="H52" s="17"/>
      <c r="I52" s="17"/>
      <c r="J52" s="17"/>
    </row>
    <row r="53" spans="2:10" ht="15.75">
      <c r="B53" s="17"/>
      <c r="C53" s="17"/>
      <c r="D53" s="17"/>
      <c r="E53" s="17"/>
      <c r="F53" s="17"/>
      <c r="G53" s="17"/>
      <c r="H53" s="17"/>
      <c r="I53" s="17"/>
      <c r="J53" s="17"/>
    </row>
    <row r="54" spans="2:10" ht="15.75">
      <c r="B54" s="17"/>
      <c r="C54" s="17"/>
      <c r="D54" s="17"/>
      <c r="E54" s="17"/>
      <c r="F54" s="17"/>
      <c r="G54" s="17"/>
      <c r="H54" s="17"/>
      <c r="I54" s="17"/>
      <c r="J54" s="17"/>
    </row>
    <row r="55" spans="2:10" ht="15.75">
      <c r="B55" s="17"/>
      <c r="C55" s="17"/>
      <c r="D55" s="17"/>
      <c r="E55" s="17"/>
      <c r="F55" s="17"/>
      <c r="G55" s="17"/>
      <c r="H55" s="17"/>
      <c r="I55" s="17"/>
      <c r="J55" s="17"/>
    </row>
    <row r="56" spans="2:10" ht="15.75">
      <c r="B56" s="17"/>
      <c r="C56" s="17"/>
      <c r="D56" s="17"/>
      <c r="E56" s="17"/>
      <c r="F56" s="17"/>
      <c r="G56" s="17"/>
      <c r="H56" s="17"/>
      <c r="I56" s="17"/>
      <c r="J56" s="17"/>
    </row>
    <row r="57" spans="2:10" ht="15.75">
      <c r="B57" s="17"/>
      <c r="C57" s="17"/>
      <c r="D57" s="17"/>
      <c r="E57" s="17"/>
      <c r="F57" s="17"/>
      <c r="G57" s="17"/>
      <c r="H57" s="17"/>
      <c r="I57" s="17"/>
      <c r="J57" s="17"/>
    </row>
    <row r="58" spans="2:10" ht="15.75">
      <c r="B58" s="17"/>
      <c r="C58" s="17"/>
      <c r="D58" s="17"/>
      <c r="E58" s="17"/>
      <c r="F58" s="17"/>
      <c r="G58" s="17"/>
      <c r="H58" s="17"/>
      <c r="I58" s="17"/>
      <c r="J58" s="17"/>
    </row>
    <row r="59" spans="2:10" ht="15.75">
      <c r="B59" s="17"/>
      <c r="C59" s="17"/>
      <c r="D59" s="17"/>
      <c r="E59" s="17"/>
      <c r="F59" s="17"/>
      <c r="G59" s="17"/>
      <c r="H59" s="17"/>
      <c r="I59" s="17"/>
      <c r="J59" s="17"/>
    </row>
    <row r="60" spans="2:10" ht="15.75">
      <c r="B60" s="17"/>
      <c r="C60" s="17"/>
      <c r="D60" s="17"/>
      <c r="E60" s="17"/>
      <c r="F60" s="17"/>
      <c r="G60" s="17"/>
      <c r="H60" s="17"/>
      <c r="I60" s="17"/>
      <c r="J60" s="17"/>
    </row>
    <row r="61" spans="2:10" ht="15.75">
      <c r="B61" s="17"/>
      <c r="C61" s="17"/>
      <c r="D61" s="17"/>
      <c r="E61" s="17"/>
      <c r="F61" s="17"/>
      <c r="G61" s="17"/>
      <c r="H61" s="17"/>
      <c r="I61" s="17"/>
      <c r="J61" s="17"/>
    </row>
    <row r="62" spans="2:10" ht="15.75">
      <c r="B62" s="17"/>
      <c r="C62" s="17"/>
      <c r="D62" s="17"/>
      <c r="E62" s="17"/>
      <c r="F62" s="17"/>
      <c r="G62" s="17"/>
      <c r="H62" s="17"/>
      <c r="I62" s="17"/>
      <c r="J62" s="17"/>
    </row>
    <row r="63" spans="2:10" ht="15.75">
      <c r="B63" s="17"/>
      <c r="C63" s="17"/>
      <c r="D63" s="17"/>
      <c r="E63" s="17"/>
      <c r="F63" s="17"/>
      <c r="G63" s="17"/>
      <c r="H63" s="17"/>
      <c r="I63" s="17"/>
      <c r="J63" s="17"/>
    </row>
    <row r="64" spans="2:10" ht="15.75">
      <c r="B64" s="17"/>
      <c r="C64" s="17"/>
      <c r="D64" s="17"/>
      <c r="E64" s="17"/>
      <c r="F64" s="17"/>
      <c r="G64" s="17"/>
      <c r="H64" s="17"/>
      <c r="I64" s="17"/>
      <c r="J64" s="17"/>
    </row>
    <row r="65" spans="2:10" ht="15.75">
      <c r="B65" s="17"/>
      <c r="C65" s="17"/>
      <c r="D65" s="17"/>
      <c r="E65" s="17"/>
      <c r="F65" s="17"/>
      <c r="G65" s="17"/>
      <c r="H65" s="17"/>
      <c r="I65" s="17"/>
      <c r="J65" s="17"/>
    </row>
    <row r="66" spans="2:10" ht="15.75">
      <c r="B66" s="17"/>
      <c r="C66" s="17"/>
      <c r="D66" s="17"/>
      <c r="E66" s="17"/>
      <c r="F66" s="17"/>
      <c r="G66" s="17"/>
      <c r="H66" s="17"/>
      <c r="I66" s="17"/>
      <c r="J66" s="17"/>
    </row>
    <row r="67" spans="2:10" ht="15.75">
      <c r="B67" s="17"/>
      <c r="C67" s="17"/>
      <c r="D67" s="17"/>
      <c r="E67" s="17"/>
      <c r="F67" s="17"/>
      <c r="G67" s="17"/>
      <c r="H67" s="17"/>
      <c r="I67" s="17"/>
      <c r="J67" s="17"/>
    </row>
    <row r="68" spans="2:10" ht="15.75">
      <c r="B68" s="17"/>
      <c r="C68" s="17"/>
      <c r="D68" s="17"/>
      <c r="E68" s="17"/>
      <c r="F68" s="17"/>
      <c r="G68" s="17"/>
      <c r="H68" s="17"/>
      <c r="I68" s="17"/>
      <c r="J68" s="17"/>
    </row>
    <row r="69" spans="2:10" ht="15.75">
      <c r="B69" s="17"/>
      <c r="C69" s="17"/>
      <c r="D69" s="17"/>
      <c r="E69" s="17"/>
      <c r="F69" s="17"/>
      <c r="G69" s="17"/>
      <c r="H69" s="17"/>
      <c r="I69" s="17"/>
      <c r="J69" s="17"/>
    </row>
    <row r="70" spans="2:10" ht="15.75">
      <c r="B70" s="17"/>
      <c r="C70" s="17"/>
      <c r="D70" s="17"/>
      <c r="E70" s="17"/>
      <c r="F70" s="17"/>
      <c r="G70" s="17"/>
      <c r="H70" s="17"/>
      <c r="I70" s="17"/>
      <c r="J70" s="17"/>
    </row>
  </sheetData>
  <sheetProtection/>
  <mergeCells count="9">
    <mergeCell ref="A27:I27"/>
    <mergeCell ref="A28:I28"/>
    <mergeCell ref="A1:I1"/>
    <mergeCell ref="A2:I2"/>
    <mergeCell ref="A12:I12"/>
    <mergeCell ref="A13:I13"/>
    <mergeCell ref="A21:I21"/>
    <mergeCell ref="A24:I24"/>
    <mergeCell ref="H10:I10"/>
  </mergeCells>
  <printOptions/>
  <pageMargins left="0.9583333333333334" right="0.7" top="1.1458333333333333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/>
  <dimension ref="B1:U56"/>
  <sheetViews>
    <sheetView zoomScale="120" zoomScaleNormal="120" zoomScaleSheetLayoutView="75" workbookViewId="0" topLeftCell="A1">
      <selection activeCell="S39" sqref="S3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23" customWidth="1"/>
    <col min="4" max="4" width="25.7109375" style="0" customWidth="1"/>
    <col min="5" max="5" width="12.421875" style="0" customWidth="1"/>
    <col min="6" max="6" width="10.00390625" style="0" customWidth="1"/>
    <col min="7" max="10" width="5.7109375" style="0" customWidth="1"/>
    <col min="11" max="11" width="6.8515625" style="0" customWidth="1"/>
    <col min="12" max="12" width="8.7109375" style="0" customWidth="1"/>
    <col min="13" max="13" width="8.7109375" style="15" customWidth="1"/>
    <col min="14" max="14" width="6.421875" style="15" customWidth="1"/>
    <col min="15" max="15" width="7.140625" style="0" customWidth="1"/>
  </cols>
  <sheetData>
    <row r="1" spans="2:17" s="1" customFormat="1" ht="18.75">
      <c r="B1" s="525" t="s">
        <v>0</v>
      </c>
      <c r="C1" s="525"/>
      <c r="D1" s="525"/>
      <c r="E1" s="525"/>
      <c r="F1" s="525"/>
      <c r="G1" s="525"/>
      <c r="H1" s="525"/>
      <c r="I1" s="525"/>
      <c r="J1" s="525"/>
      <c r="K1" s="534" t="s">
        <v>73</v>
      </c>
      <c r="L1" s="534"/>
      <c r="M1" s="534"/>
      <c r="O1" s="3"/>
      <c r="P1" s="4"/>
      <c r="Q1"/>
    </row>
    <row r="2" spans="2:16" s="1" customFormat="1" ht="18.75" customHeight="1">
      <c r="B2" s="526" t="s">
        <v>1</v>
      </c>
      <c r="C2" s="526"/>
      <c r="D2" s="526"/>
      <c r="E2" s="526"/>
      <c r="F2" s="526"/>
      <c r="G2" s="526"/>
      <c r="H2" s="526"/>
      <c r="I2" s="526"/>
      <c r="J2" s="526"/>
      <c r="K2" s="534" t="s">
        <v>97</v>
      </c>
      <c r="L2" s="534"/>
      <c r="M2" s="534"/>
      <c r="O2" s="6"/>
      <c r="P2" s="7"/>
    </row>
    <row r="3" spans="2:16" s="1" customFormat="1" ht="19.5" customHeight="1">
      <c r="B3" s="97"/>
      <c r="C3" s="527" t="s">
        <v>72</v>
      </c>
      <c r="D3" s="527"/>
      <c r="E3" s="527"/>
      <c r="F3" s="527"/>
      <c r="G3" s="527"/>
      <c r="H3" s="527"/>
      <c r="I3" s="97"/>
      <c r="J3" s="97"/>
      <c r="K3" s="47"/>
      <c r="L3" s="47"/>
      <c r="M3" s="47"/>
      <c r="O3" s="8"/>
      <c r="P3" s="4"/>
    </row>
    <row r="4" spans="2:16" s="1" customFormat="1" ht="21.75" customHeight="1">
      <c r="B4" s="48"/>
      <c r="C4" s="518" t="s">
        <v>56</v>
      </c>
      <c r="D4" s="518"/>
      <c r="E4" s="518"/>
      <c r="F4" s="518"/>
      <c r="G4" s="518"/>
      <c r="H4" s="518"/>
      <c r="I4" s="48"/>
      <c r="J4" s="48"/>
      <c r="K4" s="542" t="s">
        <v>20</v>
      </c>
      <c r="L4" s="542"/>
      <c r="M4" s="42"/>
      <c r="O4" s="9"/>
      <c r="P4" s="4"/>
    </row>
    <row r="5" spans="2:16" s="1" customFormat="1" ht="21.75" customHeight="1">
      <c r="B5" s="46"/>
      <c r="C5" s="46"/>
      <c r="D5" s="46"/>
      <c r="E5" s="46"/>
      <c r="F5" s="46"/>
      <c r="G5" s="46"/>
      <c r="H5" s="46"/>
      <c r="I5" s="46"/>
      <c r="J5" s="47"/>
      <c r="K5" s="535" t="s">
        <v>21</v>
      </c>
      <c r="L5" s="535"/>
      <c r="M5" s="218" t="s">
        <v>196</v>
      </c>
      <c r="O5" s="9"/>
      <c r="P5" s="4"/>
    </row>
    <row r="6" spans="2:16" s="1" customFormat="1" ht="21.75" customHeight="1">
      <c r="B6" s="549" t="s">
        <v>19</v>
      </c>
      <c r="C6" s="549"/>
      <c r="D6" s="549"/>
      <c r="E6" s="549"/>
      <c r="F6" s="549"/>
      <c r="G6" s="549"/>
      <c r="H6" s="549"/>
      <c r="I6" s="549"/>
      <c r="J6" s="549"/>
      <c r="K6" s="535" t="s">
        <v>22</v>
      </c>
      <c r="L6" s="535"/>
      <c r="M6" s="218" t="s">
        <v>197</v>
      </c>
      <c r="O6" s="9"/>
      <c r="P6" s="4"/>
    </row>
    <row r="7" spans="2:16" s="1" customFormat="1" ht="28.5" customHeight="1">
      <c r="B7" s="541" t="s">
        <v>2</v>
      </c>
      <c r="C7" s="541"/>
      <c r="D7" s="541"/>
      <c r="E7" s="541"/>
      <c r="F7" s="541"/>
      <c r="G7" s="541"/>
      <c r="H7" s="541"/>
      <c r="I7" s="541"/>
      <c r="J7" s="541"/>
      <c r="K7" s="51"/>
      <c r="L7" s="47"/>
      <c r="M7" s="47"/>
      <c r="N7" s="33"/>
      <c r="O7" s="8"/>
      <c r="P7" s="4"/>
    </row>
    <row r="8" spans="2:21" s="1" customFormat="1" ht="20.25" customHeight="1">
      <c r="B8" s="541" t="s">
        <v>98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1"/>
      <c r="O8" s="8"/>
      <c r="P8" s="4"/>
      <c r="U8" s="33"/>
    </row>
    <row r="9" spans="3:16" s="1" customFormat="1" ht="19.5" thickBot="1">
      <c r="C9" s="2"/>
      <c r="D9" s="10"/>
      <c r="E9" s="11"/>
      <c r="F9" s="11"/>
      <c r="G9" s="11"/>
      <c r="H9" s="12"/>
      <c r="I9" s="5"/>
      <c r="J9" s="5"/>
      <c r="K9" s="5"/>
      <c r="L9" s="5"/>
      <c r="M9" s="13"/>
      <c r="N9" s="14"/>
      <c r="O9" s="3"/>
      <c r="P9" s="4"/>
    </row>
    <row r="10" spans="2:14" ht="15.75" customHeight="1">
      <c r="B10" s="538" t="s">
        <v>9</v>
      </c>
      <c r="C10" s="603" t="s">
        <v>10</v>
      </c>
      <c r="D10" s="539" t="s">
        <v>3</v>
      </c>
      <c r="E10" s="605" t="s">
        <v>36</v>
      </c>
      <c r="F10" s="605" t="s">
        <v>18</v>
      </c>
      <c r="G10" s="539" t="s">
        <v>4</v>
      </c>
      <c r="H10" s="539"/>
      <c r="I10" s="539"/>
      <c r="J10" s="567" t="s">
        <v>5</v>
      </c>
      <c r="K10" s="551"/>
      <c r="L10" s="607" t="s">
        <v>6</v>
      </c>
      <c r="M10" s="544" t="s">
        <v>7</v>
      </c>
      <c r="N10"/>
    </row>
    <row r="11" spans="2:14" ht="18" customHeight="1" thickBot="1">
      <c r="B11" s="609"/>
      <c r="C11" s="604"/>
      <c r="D11" s="602"/>
      <c r="E11" s="606"/>
      <c r="F11" s="606"/>
      <c r="G11" s="121">
        <v>1</v>
      </c>
      <c r="H11" s="121">
        <v>2</v>
      </c>
      <c r="I11" s="121">
        <v>3</v>
      </c>
      <c r="J11" s="121">
        <v>1</v>
      </c>
      <c r="K11" s="121">
        <v>2</v>
      </c>
      <c r="L11" s="608"/>
      <c r="M11" s="545"/>
      <c r="N11"/>
    </row>
    <row r="12" spans="2:13" ht="13.5" customHeight="1">
      <c r="B12" s="471">
        <f aca="true" t="shared" si="0" ref="B12:B33">B11+1</f>
        <v>1</v>
      </c>
      <c r="C12" s="472">
        <v>4</v>
      </c>
      <c r="D12" s="491" t="s">
        <v>194</v>
      </c>
      <c r="E12" s="473" t="s">
        <v>129</v>
      </c>
      <c r="F12" s="474" t="s">
        <v>127</v>
      </c>
      <c r="G12" s="475">
        <v>180</v>
      </c>
      <c r="H12" s="476">
        <v>109</v>
      </c>
      <c r="I12" s="476">
        <v>135</v>
      </c>
      <c r="J12" s="476"/>
      <c r="K12" s="476"/>
      <c r="L12" s="477">
        <f>SUM(G12:I12)</f>
        <v>424</v>
      </c>
      <c r="M12" s="478">
        <v>1</v>
      </c>
    </row>
    <row r="13" spans="2:13" ht="13.5" customHeight="1">
      <c r="B13" s="52">
        <f t="shared" si="0"/>
        <v>2</v>
      </c>
      <c r="C13" s="74">
        <v>11</v>
      </c>
      <c r="D13" s="492" t="s">
        <v>118</v>
      </c>
      <c r="E13" s="74">
        <v>1787</v>
      </c>
      <c r="F13" s="324" t="s">
        <v>106</v>
      </c>
      <c r="G13" s="54">
        <v>180</v>
      </c>
      <c r="H13" s="54">
        <v>0</v>
      </c>
      <c r="I13" s="54">
        <v>180</v>
      </c>
      <c r="J13" s="54"/>
      <c r="K13" s="54"/>
      <c r="L13" s="55">
        <f>SUM(G13:K13)</f>
        <v>360</v>
      </c>
      <c r="M13" s="86">
        <v>2</v>
      </c>
    </row>
    <row r="14" spans="2:13" ht="13.5" customHeight="1">
      <c r="B14" s="52">
        <f t="shared" si="0"/>
        <v>3</v>
      </c>
      <c r="C14" s="73">
        <v>3</v>
      </c>
      <c r="D14" s="493" t="s">
        <v>125</v>
      </c>
      <c r="E14" s="73" t="s">
        <v>126</v>
      </c>
      <c r="F14" s="322" t="s">
        <v>127</v>
      </c>
      <c r="G14" s="54">
        <v>132</v>
      </c>
      <c r="H14" s="54">
        <v>117</v>
      </c>
      <c r="I14" s="54">
        <v>96</v>
      </c>
      <c r="J14" s="54"/>
      <c r="K14" s="54"/>
      <c r="L14" s="55">
        <f aca="true" t="shared" si="1" ref="L14:L19">SUM(G14:I14)</f>
        <v>345</v>
      </c>
      <c r="M14" s="86">
        <v>3</v>
      </c>
    </row>
    <row r="15" spans="2:13" ht="13.5" customHeight="1">
      <c r="B15" s="52">
        <f t="shared" si="0"/>
        <v>4</v>
      </c>
      <c r="C15" s="73">
        <v>69</v>
      </c>
      <c r="D15" s="493" t="s">
        <v>105</v>
      </c>
      <c r="E15" s="73">
        <v>1794</v>
      </c>
      <c r="F15" s="322" t="s">
        <v>106</v>
      </c>
      <c r="G15" s="54">
        <v>0</v>
      </c>
      <c r="H15" s="54">
        <v>140</v>
      </c>
      <c r="I15" s="54">
        <v>163</v>
      </c>
      <c r="J15" s="54"/>
      <c r="K15" s="54"/>
      <c r="L15" s="55">
        <f t="shared" si="1"/>
        <v>303</v>
      </c>
      <c r="M15" s="86">
        <v>4</v>
      </c>
    </row>
    <row r="16" spans="2:13" ht="13.5" customHeight="1">
      <c r="B16" s="52">
        <f t="shared" si="0"/>
        <v>5</v>
      </c>
      <c r="C16" s="73">
        <v>38</v>
      </c>
      <c r="D16" s="492" t="s">
        <v>174</v>
      </c>
      <c r="E16" s="74" t="s">
        <v>185</v>
      </c>
      <c r="F16" s="324" t="s">
        <v>186</v>
      </c>
      <c r="G16" s="54">
        <v>54</v>
      </c>
      <c r="H16" s="56">
        <v>97</v>
      </c>
      <c r="I16" s="56">
        <v>124</v>
      </c>
      <c r="J16" s="56"/>
      <c r="K16" s="56"/>
      <c r="L16" s="55">
        <f t="shared" si="1"/>
        <v>275</v>
      </c>
      <c r="M16" s="86">
        <v>5</v>
      </c>
    </row>
    <row r="17" spans="2:13" ht="13.5" customHeight="1">
      <c r="B17" s="52">
        <f t="shared" si="0"/>
        <v>6</v>
      </c>
      <c r="C17" s="73">
        <v>1</v>
      </c>
      <c r="D17" s="493" t="s">
        <v>121</v>
      </c>
      <c r="E17" s="73" t="s">
        <v>122</v>
      </c>
      <c r="F17" s="322" t="s">
        <v>123</v>
      </c>
      <c r="G17" s="54">
        <v>65</v>
      </c>
      <c r="H17" s="54">
        <v>92</v>
      </c>
      <c r="I17" s="54">
        <v>65</v>
      </c>
      <c r="J17" s="54"/>
      <c r="K17" s="54"/>
      <c r="L17" s="55">
        <f t="shared" si="1"/>
        <v>222</v>
      </c>
      <c r="M17" s="86">
        <v>6</v>
      </c>
    </row>
    <row r="18" spans="2:13" ht="13.5" customHeight="1">
      <c r="B18" s="52">
        <f t="shared" si="0"/>
        <v>7</v>
      </c>
      <c r="C18" s="73">
        <v>17</v>
      </c>
      <c r="D18" s="492" t="s">
        <v>140</v>
      </c>
      <c r="E18" s="74">
        <v>1791</v>
      </c>
      <c r="F18" s="324" t="s">
        <v>106</v>
      </c>
      <c r="G18" s="54">
        <v>68</v>
      </c>
      <c r="H18" s="56">
        <v>145</v>
      </c>
      <c r="I18" s="56">
        <v>0</v>
      </c>
      <c r="J18" s="56"/>
      <c r="K18" s="56"/>
      <c r="L18" s="55">
        <f t="shared" si="1"/>
        <v>213</v>
      </c>
      <c r="M18" s="86">
        <v>7</v>
      </c>
    </row>
    <row r="19" spans="2:13" ht="13.5" customHeight="1">
      <c r="B19" s="52">
        <f t="shared" si="0"/>
        <v>8</v>
      </c>
      <c r="C19" s="73">
        <v>8</v>
      </c>
      <c r="D19" s="494" t="s">
        <v>110</v>
      </c>
      <c r="E19" s="74" t="s">
        <v>111</v>
      </c>
      <c r="F19" s="324" t="s">
        <v>112</v>
      </c>
      <c r="G19" s="54">
        <v>87</v>
      </c>
      <c r="H19" s="56">
        <v>0</v>
      </c>
      <c r="I19" s="56">
        <v>108</v>
      </c>
      <c r="J19" s="56"/>
      <c r="K19" s="56"/>
      <c r="L19" s="55">
        <f t="shared" si="1"/>
        <v>195</v>
      </c>
      <c r="M19" s="86">
        <v>8</v>
      </c>
    </row>
    <row r="20" spans="2:13" ht="13.5" customHeight="1">
      <c r="B20" s="52">
        <f t="shared" si="0"/>
        <v>9</v>
      </c>
      <c r="C20" s="74">
        <v>33</v>
      </c>
      <c r="D20" s="495" t="s">
        <v>190</v>
      </c>
      <c r="E20" s="74">
        <v>1821</v>
      </c>
      <c r="F20" s="324" t="s">
        <v>106</v>
      </c>
      <c r="G20" s="54">
        <v>180</v>
      </c>
      <c r="H20" s="54">
        <v>0</v>
      </c>
      <c r="I20" s="54">
        <v>0</v>
      </c>
      <c r="J20" s="54"/>
      <c r="K20" s="54"/>
      <c r="L20" s="55">
        <f>SUM(G20:K20)</f>
        <v>180</v>
      </c>
      <c r="M20" s="86">
        <v>9</v>
      </c>
    </row>
    <row r="21" spans="2:13" ht="13.5" customHeight="1">
      <c r="B21" s="52">
        <f t="shared" si="0"/>
        <v>10</v>
      </c>
      <c r="C21" s="479">
        <v>35</v>
      </c>
      <c r="D21" s="496" t="s">
        <v>159</v>
      </c>
      <c r="E21" s="479">
        <v>1820</v>
      </c>
      <c r="F21" s="480" t="s">
        <v>106</v>
      </c>
      <c r="G21" s="475">
        <v>0</v>
      </c>
      <c r="H21" s="475">
        <v>108</v>
      </c>
      <c r="I21" s="475">
        <v>70</v>
      </c>
      <c r="J21" s="475"/>
      <c r="K21" s="475"/>
      <c r="L21" s="477">
        <f>SUM(G21:K21)</f>
        <v>178</v>
      </c>
      <c r="M21" s="86">
        <v>10</v>
      </c>
    </row>
    <row r="22" spans="2:13" ht="13.5" customHeight="1">
      <c r="B22" s="52">
        <f t="shared" si="0"/>
        <v>11</v>
      </c>
      <c r="C22" s="73">
        <v>9</v>
      </c>
      <c r="D22" s="497" t="s">
        <v>212</v>
      </c>
      <c r="E22" s="73" t="s">
        <v>114</v>
      </c>
      <c r="F22" s="322" t="s">
        <v>112</v>
      </c>
      <c r="G22" s="54">
        <v>0</v>
      </c>
      <c r="H22" s="54">
        <v>60</v>
      </c>
      <c r="I22" s="54">
        <v>54</v>
      </c>
      <c r="J22" s="54"/>
      <c r="K22" s="54"/>
      <c r="L22" s="55">
        <f>SUM(G22:I22)</f>
        <v>114</v>
      </c>
      <c r="M22" s="502" t="s">
        <v>227</v>
      </c>
    </row>
    <row r="23" spans="2:13" ht="13.5" customHeight="1">
      <c r="B23" s="52">
        <f t="shared" si="0"/>
        <v>12</v>
      </c>
      <c r="C23" s="73">
        <v>16</v>
      </c>
      <c r="D23" s="497" t="s">
        <v>187</v>
      </c>
      <c r="E23" s="73" t="s">
        <v>179</v>
      </c>
      <c r="F23" s="322" t="s">
        <v>167</v>
      </c>
      <c r="G23" s="54">
        <v>114</v>
      </c>
      <c r="H23" s="54" t="s">
        <v>178</v>
      </c>
      <c r="I23" s="54" t="s">
        <v>178</v>
      </c>
      <c r="J23" s="54"/>
      <c r="K23" s="54"/>
      <c r="L23" s="55">
        <f>SUM(G23:K23)</f>
        <v>114</v>
      </c>
      <c r="M23" s="502" t="s">
        <v>227</v>
      </c>
    </row>
    <row r="24" spans="2:13" ht="13.5" customHeight="1">
      <c r="B24" s="52">
        <v>13</v>
      </c>
      <c r="C24" s="73">
        <v>23</v>
      </c>
      <c r="D24" s="493" t="s">
        <v>150</v>
      </c>
      <c r="E24" s="73">
        <v>1888</v>
      </c>
      <c r="F24" s="322" t="s">
        <v>106</v>
      </c>
      <c r="G24" s="54">
        <v>0</v>
      </c>
      <c r="H24" s="54">
        <v>26</v>
      </c>
      <c r="I24" s="54">
        <v>88</v>
      </c>
      <c r="J24" s="54"/>
      <c r="K24" s="54"/>
      <c r="L24" s="55">
        <f aca="true" t="shared" si="2" ref="L24:L29">SUM(G24:I24)</f>
        <v>114</v>
      </c>
      <c r="M24" s="502" t="s">
        <v>227</v>
      </c>
    </row>
    <row r="25" spans="2:13" ht="13.5" customHeight="1">
      <c r="B25" s="52">
        <v>14</v>
      </c>
      <c r="C25" s="53">
        <v>70</v>
      </c>
      <c r="D25" s="498" t="s">
        <v>109</v>
      </c>
      <c r="E25" s="489">
        <v>1802</v>
      </c>
      <c r="F25" s="85" t="s">
        <v>106</v>
      </c>
      <c r="G25" s="54">
        <v>60</v>
      </c>
      <c r="H25" s="54">
        <v>52</v>
      </c>
      <c r="I25" s="54">
        <v>0</v>
      </c>
      <c r="J25" s="54"/>
      <c r="K25" s="54"/>
      <c r="L25" s="55">
        <f t="shared" si="2"/>
        <v>112</v>
      </c>
      <c r="M25" s="86">
        <v>14</v>
      </c>
    </row>
    <row r="26" spans="2:13" ht="13.5" customHeight="1">
      <c r="B26" s="471">
        <f t="shared" si="0"/>
        <v>15</v>
      </c>
      <c r="C26" s="53">
        <v>24</v>
      </c>
      <c r="D26" s="499" t="s">
        <v>151</v>
      </c>
      <c r="E26" s="490">
        <v>1889</v>
      </c>
      <c r="F26" s="85" t="s">
        <v>106</v>
      </c>
      <c r="G26" s="54">
        <v>99</v>
      </c>
      <c r="H26" s="57" t="s">
        <v>178</v>
      </c>
      <c r="I26" s="57" t="s">
        <v>178</v>
      </c>
      <c r="J26" s="57"/>
      <c r="K26" s="57"/>
      <c r="L26" s="55">
        <f t="shared" si="2"/>
        <v>99</v>
      </c>
      <c r="M26" s="86">
        <v>15</v>
      </c>
    </row>
    <row r="27" spans="2:13" ht="13.5" customHeight="1">
      <c r="B27" s="52">
        <f t="shared" si="0"/>
        <v>16</v>
      </c>
      <c r="C27" s="74">
        <v>6</v>
      </c>
      <c r="D27" s="492" t="s">
        <v>134</v>
      </c>
      <c r="E27" s="74" t="s">
        <v>135</v>
      </c>
      <c r="F27" s="324" t="s">
        <v>132</v>
      </c>
      <c r="G27" s="54">
        <v>0</v>
      </c>
      <c r="H27" s="54">
        <v>0</v>
      </c>
      <c r="I27" s="54">
        <v>0</v>
      </c>
      <c r="J27" s="54"/>
      <c r="K27" s="54"/>
      <c r="L27" s="55">
        <f t="shared" si="2"/>
        <v>0</v>
      </c>
      <c r="M27" s="86">
        <v>16</v>
      </c>
    </row>
    <row r="28" spans="2:13" ht="13.5" customHeight="1">
      <c r="B28" s="52">
        <f t="shared" si="0"/>
        <v>17</v>
      </c>
      <c r="C28" s="74">
        <v>18</v>
      </c>
      <c r="D28" s="492" t="s">
        <v>142</v>
      </c>
      <c r="E28" s="74">
        <v>1786</v>
      </c>
      <c r="F28" s="324" t="s">
        <v>106</v>
      </c>
      <c r="G28" s="54">
        <v>0</v>
      </c>
      <c r="H28" s="82">
        <v>0</v>
      </c>
      <c r="I28" s="82">
        <v>0</v>
      </c>
      <c r="J28" s="54"/>
      <c r="K28" s="54"/>
      <c r="L28" s="55">
        <f t="shared" si="2"/>
        <v>0</v>
      </c>
      <c r="M28" s="86">
        <v>17</v>
      </c>
    </row>
    <row r="29" spans="2:13" ht="13.5" customHeight="1">
      <c r="B29" s="52">
        <f t="shared" si="0"/>
        <v>18</v>
      </c>
      <c r="C29" s="73">
        <v>22</v>
      </c>
      <c r="D29" s="493" t="s">
        <v>148</v>
      </c>
      <c r="E29" s="73" t="s">
        <v>149</v>
      </c>
      <c r="F29" s="322" t="s">
        <v>132</v>
      </c>
      <c r="G29" s="54">
        <v>0</v>
      </c>
      <c r="H29" s="54" t="s">
        <v>178</v>
      </c>
      <c r="I29" s="54" t="s">
        <v>178</v>
      </c>
      <c r="J29" s="54"/>
      <c r="K29" s="54"/>
      <c r="L29" s="55">
        <f t="shared" si="2"/>
        <v>0</v>
      </c>
      <c r="M29" s="86">
        <v>18</v>
      </c>
    </row>
    <row r="30" spans="2:13" ht="13.5" customHeight="1">
      <c r="B30" s="471">
        <f t="shared" si="0"/>
        <v>19</v>
      </c>
      <c r="C30" s="479">
        <v>5</v>
      </c>
      <c r="D30" s="496" t="s">
        <v>130</v>
      </c>
      <c r="E30" s="479" t="s">
        <v>131</v>
      </c>
      <c r="F30" s="480" t="s">
        <v>132</v>
      </c>
      <c r="G30" s="475" t="s">
        <v>178</v>
      </c>
      <c r="H30" s="475" t="s">
        <v>178</v>
      </c>
      <c r="I30" s="475" t="s">
        <v>178</v>
      </c>
      <c r="J30" s="475"/>
      <c r="K30" s="475"/>
      <c r="L30" s="477" t="s">
        <v>178</v>
      </c>
      <c r="M30" s="446"/>
    </row>
    <row r="31" spans="2:13" ht="13.5" customHeight="1">
      <c r="B31" s="52">
        <f t="shared" si="0"/>
        <v>20</v>
      </c>
      <c r="C31" s="53">
        <v>10</v>
      </c>
      <c r="D31" s="498" t="s">
        <v>195</v>
      </c>
      <c r="E31" s="76" t="s">
        <v>117</v>
      </c>
      <c r="F31" s="85" t="s">
        <v>112</v>
      </c>
      <c r="G31" s="54" t="s">
        <v>178</v>
      </c>
      <c r="H31" s="54" t="s">
        <v>178</v>
      </c>
      <c r="I31" s="54" t="s">
        <v>178</v>
      </c>
      <c r="J31" s="54"/>
      <c r="K31" s="54"/>
      <c r="L31" s="55" t="s">
        <v>178</v>
      </c>
      <c r="M31" s="86"/>
    </row>
    <row r="32" spans="2:13" ht="13.5" customHeight="1">
      <c r="B32" s="52">
        <f>B31+1</f>
        <v>21</v>
      </c>
      <c r="C32" s="74">
        <v>19</v>
      </c>
      <c r="D32" s="500" t="s">
        <v>143</v>
      </c>
      <c r="E32" s="75">
        <v>1788</v>
      </c>
      <c r="F32" s="324" t="s">
        <v>106</v>
      </c>
      <c r="G32" s="54" t="s">
        <v>178</v>
      </c>
      <c r="H32" s="54" t="s">
        <v>178</v>
      </c>
      <c r="I32" s="82" t="s">
        <v>178</v>
      </c>
      <c r="J32" s="54"/>
      <c r="K32" s="54"/>
      <c r="L32" s="55" t="s">
        <v>178</v>
      </c>
      <c r="M32" s="86"/>
    </row>
    <row r="33" spans="2:13" ht="13.5" customHeight="1" thickBot="1">
      <c r="B33" s="481">
        <f t="shared" si="0"/>
        <v>22</v>
      </c>
      <c r="C33" s="482">
        <v>21</v>
      </c>
      <c r="D33" s="501" t="s">
        <v>145</v>
      </c>
      <c r="E33" s="483" t="s">
        <v>147</v>
      </c>
      <c r="F33" s="484" t="s">
        <v>132</v>
      </c>
      <c r="G33" s="485" t="s">
        <v>178</v>
      </c>
      <c r="H33" s="485" t="s">
        <v>178</v>
      </c>
      <c r="I33" s="486" t="s">
        <v>178</v>
      </c>
      <c r="J33" s="485"/>
      <c r="K33" s="485"/>
      <c r="L33" s="487" t="s">
        <v>178</v>
      </c>
      <c r="M33" s="488"/>
    </row>
    <row r="34" spans="2:13" ht="13.5" customHeight="1">
      <c r="B34" s="309"/>
      <c r="C34" s="310"/>
      <c r="D34" s="311"/>
      <c r="E34" s="312"/>
      <c r="F34" s="313"/>
      <c r="G34" s="314"/>
      <c r="H34" s="315"/>
      <c r="I34" s="315"/>
      <c r="J34" s="314"/>
      <c r="K34" s="314"/>
      <c r="M34" s="316"/>
    </row>
    <row r="35" spans="2:12" ht="18.75">
      <c r="B35" s="548" t="s">
        <v>75</v>
      </c>
      <c r="C35" s="548"/>
      <c r="D35" s="548"/>
      <c r="E35" s="58"/>
      <c r="F35" s="30"/>
      <c r="G35" s="548" t="s">
        <v>8</v>
      </c>
      <c r="H35" s="548"/>
      <c r="I35" s="548"/>
      <c r="J35" s="548"/>
      <c r="K35" s="548"/>
      <c r="L35" s="42"/>
    </row>
    <row r="36" spans="2:12" ht="15.75">
      <c r="B36" s="18"/>
      <c r="C36" s="19"/>
      <c r="D36" s="16"/>
      <c r="E36" s="16"/>
      <c r="F36" s="20"/>
      <c r="G36" s="42"/>
      <c r="H36" s="44"/>
      <c r="I36" s="42"/>
      <c r="J36" s="42"/>
      <c r="K36" s="59"/>
      <c r="L36" s="42"/>
    </row>
    <row r="37" spans="2:13" ht="15.75">
      <c r="B37" s="513" t="s">
        <v>64</v>
      </c>
      <c r="C37" s="513"/>
      <c r="D37" s="513"/>
      <c r="E37" s="550" t="s">
        <v>65</v>
      </c>
      <c r="F37" s="550"/>
      <c r="G37" s="513" t="s">
        <v>88</v>
      </c>
      <c r="H37" s="513"/>
      <c r="I37" s="513"/>
      <c r="J37" s="513"/>
      <c r="K37" s="513"/>
      <c r="L37" s="550" t="s">
        <v>89</v>
      </c>
      <c r="M37" s="550"/>
    </row>
    <row r="38" spans="2:13" ht="10.5" customHeight="1">
      <c r="B38" s="189"/>
      <c r="C38" s="189"/>
      <c r="D38" s="189"/>
      <c r="E38" s="197"/>
      <c r="F38" s="220"/>
      <c r="G38" s="189"/>
      <c r="H38" s="191"/>
      <c r="I38" s="189"/>
      <c r="J38" s="189"/>
      <c r="K38" s="219"/>
      <c r="L38" s="189"/>
      <c r="M38" s="219"/>
    </row>
    <row r="39" spans="2:13" ht="15.75">
      <c r="B39" s="513" t="s">
        <v>87</v>
      </c>
      <c r="C39" s="513"/>
      <c r="D39" s="513"/>
      <c r="E39" s="550" t="s">
        <v>65</v>
      </c>
      <c r="F39" s="550"/>
      <c r="G39" s="513" t="s">
        <v>90</v>
      </c>
      <c r="H39" s="513"/>
      <c r="I39" s="513"/>
      <c r="J39" s="513"/>
      <c r="K39" s="513"/>
      <c r="L39" s="550" t="s">
        <v>89</v>
      </c>
      <c r="M39" s="550"/>
    </row>
    <row r="40" spans="2:14" ht="9.75" customHeight="1">
      <c r="B40" s="221"/>
      <c r="C40" s="221"/>
      <c r="D40" s="221"/>
      <c r="E40" s="221"/>
      <c r="F40" s="221"/>
      <c r="G40" s="190"/>
      <c r="H40" s="190"/>
      <c r="I40" s="190"/>
      <c r="J40" s="190"/>
      <c r="K40" s="190"/>
      <c r="L40" s="190"/>
      <c r="M40" s="219"/>
      <c r="N40"/>
    </row>
    <row r="41" spans="2:14" ht="15.75">
      <c r="B41" s="228"/>
      <c r="C41" s="191"/>
      <c r="D41" s="189"/>
      <c r="E41" s="189"/>
      <c r="F41" s="229"/>
      <c r="G41" s="513" t="s">
        <v>104</v>
      </c>
      <c r="H41" s="513"/>
      <c r="I41" s="513"/>
      <c r="J41" s="513"/>
      <c r="K41" s="513"/>
      <c r="L41" s="550" t="s">
        <v>89</v>
      </c>
      <c r="M41" s="550"/>
      <c r="N41"/>
    </row>
    <row r="42" ht="12.75">
      <c r="N42"/>
    </row>
    <row r="43" ht="12.75">
      <c r="N43"/>
    </row>
    <row r="44" ht="12.75">
      <c r="N44"/>
    </row>
    <row r="45" ht="12.75">
      <c r="N45"/>
    </row>
    <row r="46" ht="12.75">
      <c r="N46" s="21"/>
    </row>
    <row r="47" ht="12.75">
      <c r="N47"/>
    </row>
    <row r="48" ht="12.75">
      <c r="N48"/>
    </row>
    <row r="49" ht="21" customHeight="1"/>
    <row r="50" spans="14:15" ht="19.5" customHeight="1">
      <c r="N50"/>
      <c r="O50" s="15"/>
    </row>
    <row r="51" spans="14:15" ht="9.75" customHeight="1">
      <c r="N51"/>
      <c r="O51" s="15"/>
    </row>
    <row r="52" spans="14:15" ht="19.5" customHeight="1">
      <c r="N52"/>
      <c r="O52" s="15"/>
    </row>
    <row r="53" spans="14:15" ht="6.75" customHeight="1">
      <c r="N53"/>
      <c r="O53" s="15"/>
    </row>
    <row r="54" ht="19.5" customHeight="1"/>
    <row r="55" spans="14:15" ht="6" customHeight="1">
      <c r="N55" s="22"/>
      <c r="O55" s="15"/>
    </row>
    <row r="56" ht="19.5" customHeight="1">
      <c r="O56" s="15"/>
    </row>
  </sheetData>
  <sheetProtection/>
  <mergeCells count="33">
    <mergeCell ref="K1:M1"/>
    <mergeCell ref="K4:L4"/>
    <mergeCell ref="K5:L5"/>
    <mergeCell ref="B1:J1"/>
    <mergeCell ref="C3:H3"/>
    <mergeCell ref="C4:H4"/>
    <mergeCell ref="B2:J2"/>
    <mergeCell ref="K2:M2"/>
    <mergeCell ref="L41:M41"/>
    <mergeCell ref="L37:M37"/>
    <mergeCell ref="L39:M39"/>
    <mergeCell ref="L10:L11"/>
    <mergeCell ref="M10:M11"/>
    <mergeCell ref="B6:J6"/>
    <mergeCell ref="K6:L6"/>
    <mergeCell ref="G41:K41"/>
    <mergeCell ref="B7:J7"/>
    <mergeCell ref="B10:B11"/>
    <mergeCell ref="B39:D39"/>
    <mergeCell ref="E39:F39"/>
    <mergeCell ref="G35:K35"/>
    <mergeCell ref="B35:D35"/>
    <mergeCell ref="G39:K39"/>
    <mergeCell ref="E37:F37"/>
    <mergeCell ref="B8:M8"/>
    <mergeCell ref="D10:D11"/>
    <mergeCell ref="B37:D37"/>
    <mergeCell ref="J10:K10"/>
    <mergeCell ref="G37:K37"/>
    <mergeCell ref="C10:C11"/>
    <mergeCell ref="E10:E11"/>
    <mergeCell ref="F10:F11"/>
    <mergeCell ref="G10:I10"/>
  </mergeCells>
  <printOptions horizontalCentered="1"/>
  <pageMargins left="0.5511811023622047" right="0.2362204724409449" top="0.3937007874015748" bottom="0.7874015748031497" header="0" footer="0"/>
  <pageSetup horizontalDpi="240" verticalDpi="24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N37"/>
  <sheetViews>
    <sheetView workbookViewId="0" topLeftCell="A1">
      <selection activeCell="H23" sqref="H23"/>
    </sheetView>
  </sheetViews>
  <sheetFormatPr defaultColWidth="9.140625" defaultRowHeight="12.75"/>
  <cols>
    <col min="4" max="4" width="11.7109375" style="0" customWidth="1"/>
    <col min="5" max="5" width="11.421875" style="0" customWidth="1"/>
    <col min="6" max="6" width="4.28125" style="0" customWidth="1"/>
  </cols>
  <sheetData>
    <row r="2" spans="1:12" ht="15.75">
      <c r="A2" s="92"/>
      <c r="B2" s="92"/>
      <c r="C2" s="92"/>
      <c r="D2" s="92"/>
      <c r="E2" s="92"/>
      <c r="F2" s="92"/>
      <c r="G2" s="92"/>
      <c r="H2" s="92"/>
      <c r="I2" s="92"/>
      <c r="J2" s="92"/>
      <c r="K2" s="93"/>
      <c r="L2" s="17"/>
    </row>
    <row r="3" spans="1:11" ht="48" customHeight="1">
      <c r="A3" s="511" t="s">
        <v>78</v>
      </c>
      <c r="B3" s="511"/>
      <c r="C3" s="511"/>
      <c r="D3" s="511"/>
      <c r="E3" s="511"/>
      <c r="F3" s="511"/>
      <c r="G3" s="511"/>
      <c r="H3" s="511"/>
      <c r="I3" s="92"/>
      <c r="J3" s="92"/>
      <c r="K3" s="92"/>
    </row>
    <row r="4" spans="1:11" ht="15">
      <c r="A4" s="92"/>
      <c r="B4" s="92"/>
      <c r="C4" s="92"/>
      <c r="D4" s="92"/>
      <c r="E4" s="93"/>
      <c r="F4" s="92"/>
      <c r="G4" s="92"/>
      <c r="H4" s="92"/>
      <c r="I4" s="92"/>
      <c r="J4" s="92"/>
      <c r="K4" s="92"/>
    </row>
    <row r="5" spans="1:11" ht="12.7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>
      <c r="A6" s="92"/>
      <c r="B6" s="512" t="s">
        <v>23</v>
      </c>
      <c r="C6" s="512"/>
      <c r="D6" s="512"/>
      <c r="E6" s="189"/>
      <c r="F6" s="189"/>
      <c r="G6" s="189"/>
      <c r="H6" s="189"/>
      <c r="I6" s="189"/>
      <c r="J6" s="92"/>
      <c r="K6" s="92"/>
    </row>
    <row r="7" spans="1:11" ht="12.75">
      <c r="A7" s="92"/>
      <c r="B7" s="189"/>
      <c r="C7" s="189"/>
      <c r="D7" s="189"/>
      <c r="E7" s="189"/>
      <c r="F7" s="189"/>
      <c r="G7" s="189"/>
      <c r="H7" s="189"/>
      <c r="I7" s="189"/>
      <c r="J7" s="92"/>
      <c r="K7" s="92"/>
    </row>
    <row r="8" spans="1:11" ht="15.75">
      <c r="A8" s="92"/>
      <c r="B8" s="513" t="s">
        <v>57</v>
      </c>
      <c r="C8" s="513"/>
      <c r="D8" s="513"/>
      <c r="E8" s="190" t="s">
        <v>58</v>
      </c>
      <c r="F8" s="513" t="s">
        <v>44</v>
      </c>
      <c r="G8" s="513"/>
      <c r="H8" s="513"/>
      <c r="I8" s="189"/>
      <c r="J8" s="92"/>
      <c r="K8" s="92"/>
    </row>
    <row r="9" spans="1:11" ht="15.75">
      <c r="A9" s="92"/>
      <c r="B9" s="190"/>
      <c r="C9" s="191"/>
      <c r="D9" s="191"/>
      <c r="E9" s="190"/>
      <c r="F9" s="191"/>
      <c r="G9" s="190"/>
      <c r="H9" s="189"/>
      <c r="I9" s="189"/>
      <c r="J9" s="92"/>
      <c r="K9" s="92"/>
    </row>
    <row r="10" spans="1:11" ht="15.75">
      <c r="A10" s="92"/>
      <c r="B10" s="513" t="s">
        <v>100</v>
      </c>
      <c r="C10" s="513"/>
      <c r="D10" s="513"/>
      <c r="E10" s="190" t="s">
        <v>45</v>
      </c>
      <c r="F10" s="513" t="s">
        <v>11</v>
      </c>
      <c r="G10" s="513"/>
      <c r="H10" s="513"/>
      <c r="I10" s="189"/>
      <c r="J10" s="93"/>
      <c r="K10" s="93"/>
    </row>
    <row r="11" spans="1:11" ht="15.75">
      <c r="A11" s="92"/>
      <c r="B11" s="513" t="s">
        <v>101</v>
      </c>
      <c r="C11" s="513"/>
      <c r="D11" s="513"/>
      <c r="E11" s="190" t="s">
        <v>45</v>
      </c>
      <c r="F11" s="513" t="s">
        <v>11</v>
      </c>
      <c r="G11" s="513"/>
      <c r="H11" s="513"/>
      <c r="I11" s="191"/>
      <c r="J11" s="93"/>
      <c r="K11" s="93"/>
    </row>
    <row r="12" spans="1:11" ht="15.75">
      <c r="A12" s="92"/>
      <c r="B12" s="513" t="s">
        <v>102</v>
      </c>
      <c r="C12" s="513"/>
      <c r="D12" s="513"/>
      <c r="E12" s="276" t="s">
        <v>59</v>
      </c>
      <c r="F12" s="513" t="s">
        <v>11</v>
      </c>
      <c r="G12" s="513"/>
      <c r="H12" s="513"/>
      <c r="I12" s="191"/>
      <c r="J12" s="93"/>
      <c r="K12" s="93"/>
    </row>
    <row r="13" spans="1:11" ht="18.75">
      <c r="A13" s="92"/>
      <c r="B13" s="192" t="s">
        <v>17</v>
      </c>
      <c r="C13" s="193"/>
      <c r="D13" s="193"/>
      <c r="E13" s="193"/>
      <c r="F13" s="189"/>
      <c r="G13" s="189"/>
      <c r="H13" s="189"/>
      <c r="I13" s="189"/>
      <c r="J13" s="93"/>
      <c r="K13" s="93"/>
    </row>
    <row r="14" spans="1:11" ht="15">
      <c r="A14" s="92"/>
      <c r="B14" s="189"/>
      <c r="C14" s="189"/>
      <c r="D14" s="189"/>
      <c r="E14" s="189"/>
      <c r="F14" s="189"/>
      <c r="G14" s="189"/>
      <c r="H14" s="189"/>
      <c r="I14" s="189"/>
      <c r="J14" s="93"/>
      <c r="K14" s="93"/>
    </row>
    <row r="15" spans="1:11" ht="15.75">
      <c r="A15" s="92"/>
      <c r="B15" s="513" t="s">
        <v>60</v>
      </c>
      <c r="C15" s="513"/>
      <c r="D15" s="513"/>
      <c r="E15" s="195" t="s">
        <v>58</v>
      </c>
      <c r="F15" s="195"/>
      <c r="G15" s="189"/>
      <c r="H15" s="189"/>
      <c r="I15" s="189"/>
      <c r="J15" s="93"/>
      <c r="K15" s="93"/>
    </row>
    <row r="16" spans="1:11" ht="18.75" customHeight="1">
      <c r="A16" s="92"/>
      <c r="B16" s="190" t="s">
        <v>79</v>
      </c>
      <c r="C16" s="189"/>
      <c r="D16" s="189"/>
      <c r="E16" s="195" t="s">
        <v>59</v>
      </c>
      <c r="F16" s="514" t="s">
        <v>103</v>
      </c>
      <c r="G16" s="514"/>
      <c r="H16" s="189"/>
      <c r="I16" s="191"/>
      <c r="J16" s="93"/>
      <c r="K16" s="93"/>
    </row>
    <row r="17" spans="1:11" ht="15.75">
      <c r="A17" s="92"/>
      <c r="B17" s="189"/>
      <c r="C17" s="189"/>
      <c r="D17" s="189"/>
      <c r="E17" s="189"/>
      <c r="F17" s="189"/>
      <c r="G17" s="189"/>
      <c r="H17" s="189"/>
      <c r="I17" s="191"/>
      <c r="J17" s="93"/>
      <c r="K17" s="93"/>
    </row>
    <row r="18" spans="1:11" ht="18.75">
      <c r="A18" s="92"/>
      <c r="B18" s="512" t="s">
        <v>12</v>
      </c>
      <c r="C18" s="512"/>
      <c r="D18" s="512"/>
      <c r="E18" s="512"/>
      <c r="F18" s="189"/>
      <c r="G18" s="189"/>
      <c r="H18" s="189"/>
      <c r="I18" s="191"/>
      <c r="J18" s="93"/>
      <c r="K18" s="93"/>
    </row>
    <row r="19" spans="1:11" ht="9" customHeight="1">
      <c r="A19" s="92"/>
      <c r="B19" s="194"/>
      <c r="C19" s="189"/>
      <c r="D19" s="189"/>
      <c r="E19" s="189"/>
      <c r="F19" s="189"/>
      <c r="G19" s="189"/>
      <c r="H19" s="189"/>
      <c r="I19" s="191"/>
      <c r="J19" s="93"/>
      <c r="K19" s="93"/>
    </row>
    <row r="20" spans="1:11" ht="15.75">
      <c r="A20" s="92"/>
      <c r="B20" s="513" t="s">
        <v>62</v>
      </c>
      <c r="C20" s="513"/>
      <c r="D20" s="513"/>
      <c r="E20" s="190" t="s">
        <v>45</v>
      </c>
      <c r="F20" s="513" t="s">
        <v>44</v>
      </c>
      <c r="G20" s="513"/>
      <c r="H20" s="195"/>
      <c r="I20" s="191"/>
      <c r="J20" s="93"/>
      <c r="K20" s="93"/>
    </row>
    <row r="21" spans="1:11" ht="15.75">
      <c r="A21" s="92"/>
      <c r="B21" s="513" t="s">
        <v>52</v>
      </c>
      <c r="C21" s="513"/>
      <c r="D21" s="513"/>
      <c r="E21" s="190" t="s">
        <v>53</v>
      </c>
      <c r="F21" s="513" t="s">
        <v>13</v>
      </c>
      <c r="G21" s="513"/>
      <c r="H21" s="189"/>
      <c r="I21" s="191"/>
      <c r="J21" s="93"/>
      <c r="K21" s="93"/>
    </row>
    <row r="22" spans="1:11" ht="15.75">
      <c r="A22" s="92"/>
      <c r="B22" s="190" t="s">
        <v>224</v>
      </c>
      <c r="C22" s="189"/>
      <c r="D22" s="189"/>
      <c r="E22" s="190" t="s">
        <v>59</v>
      </c>
      <c r="F22" s="513" t="s">
        <v>13</v>
      </c>
      <c r="G22" s="513"/>
      <c r="H22" s="189"/>
      <c r="I22" s="189"/>
      <c r="J22" s="92"/>
      <c r="K22" s="92"/>
    </row>
    <row r="23" spans="1:11" ht="15.75">
      <c r="A23" s="92"/>
      <c r="B23" s="190" t="s">
        <v>80</v>
      </c>
      <c r="C23" s="189"/>
      <c r="D23" s="189"/>
      <c r="E23" s="190" t="s">
        <v>59</v>
      </c>
      <c r="F23" s="513" t="s">
        <v>13</v>
      </c>
      <c r="G23" s="513"/>
      <c r="H23" s="189"/>
      <c r="I23" s="189"/>
      <c r="J23" s="92"/>
      <c r="K23" s="92"/>
    </row>
    <row r="24" spans="1:11" ht="15.75">
      <c r="A24" s="92"/>
      <c r="B24" s="191"/>
      <c r="C24" s="191"/>
      <c r="D24" s="191"/>
      <c r="E24" s="191"/>
      <c r="F24" s="191"/>
      <c r="G24" s="191"/>
      <c r="H24" s="191"/>
      <c r="I24" s="189"/>
      <c r="J24" s="92"/>
      <c r="K24" s="92"/>
    </row>
    <row r="25" spans="1:11" ht="18.75">
      <c r="A25" s="92"/>
      <c r="B25" s="512" t="s">
        <v>61</v>
      </c>
      <c r="C25" s="512"/>
      <c r="D25" s="512"/>
      <c r="E25" s="512"/>
      <c r="F25" s="512"/>
      <c r="G25" s="512"/>
      <c r="H25" s="512"/>
      <c r="I25" s="512"/>
      <c r="J25" s="93"/>
      <c r="K25" s="93"/>
    </row>
    <row r="26" spans="1:11" ht="11.25" customHeight="1">
      <c r="A26" s="92"/>
      <c r="B26" s="191"/>
      <c r="C26" s="191"/>
      <c r="D26" s="191"/>
      <c r="E26" s="191"/>
      <c r="F26" s="191"/>
      <c r="G26" s="191"/>
      <c r="H26" s="191"/>
      <c r="I26" s="191"/>
      <c r="J26" s="93"/>
      <c r="K26" s="93"/>
    </row>
    <row r="27" spans="1:11" ht="15.75">
      <c r="A27" s="92"/>
      <c r="B27" s="513" t="s">
        <v>81</v>
      </c>
      <c r="C27" s="513"/>
      <c r="D27" s="513"/>
      <c r="E27" s="190" t="s">
        <v>59</v>
      </c>
      <c r="F27" s="189"/>
      <c r="G27" s="189"/>
      <c r="H27" s="189"/>
      <c r="I27" s="191"/>
      <c r="J27" s="93"/>
      <c r="K27" s="93"/>
    </row>
    <row r="28" spans="1:11" ht="15.75">
      <c r="A28" s="92"/>
      <c r="B28" s="190"/>
      <c r="C28" s="191"/>
      <c r="D28" s="191"/>
      <c r="E28" s="190"/>
      <c r="F28" s="191"/>
      <c r="G28" s="191"/>
      <c r="H28" s="191"/>
      <c r="I28" s="191"/>
      <c r="J28" s="93"/>
      <c r="K28" s="93"/>
    </row>
    <row r="29" spans="1:14" ht="18.75">
      <c r="A29" s="92"/>
      <c r="B29" s="512" t="s">
        <v>54</v>
      </c>
      <c r="C29" s="512"/>
      <c r="D29" s="512"/>
      <c r="E29" s="512"/>
      <c r="F29" s="191"/>
      <c r="G29" s="191"/>
      <c r="H29" s="191"/>
      <c r="I29" s="190"/>
      <c r="J29" s="92"/>
      <c r="K29" s="92"/>
      <c r="L29" s="94"/>
      <c r="M29" s="92"/>
      <c r="N29" s="94"/>
    </row>
    <row r="30" spans="1:11" ht="10.5" customHeight="1">
      <c r="A30" s="92"/>
      <c r="B30" s="191"/>
      <c r="C30" s="191"/>
      <c r="D30" s="191"/>
      <c r="E30" s="191"/>
      <c r="F30" s="191"/>
      <c r="G30" s="191"/>
      <c r="H30" s="191"/>
      <c r="I30" s="191"/>
      <c r="J30" s="93"/>
      <c r="K30" s="93"/>
    </row>
    <row r="31" spans="1:11" ht="15.75">
      <c r="A31" s="92"/>
      <c r="B31" s="513" t="s">
        <v>81</v>
      </c>
      <c r="C31" s="513"/>
      <c r="D31" s="513"/>
      <c r="E31" s="190" t="s">
        <v>59</v>
      </c>
      <c r="F31" s="191"/>
      <c r="G31" s="191"/>
      <c r="H31" s="191"/>
      <c r="I31" s="191"/>
      <c r="J31" s="93"/>
      <c r="K31" s="93"/>
    </row>
    <row r="32" spans="1:11" ht="15">
      <c r="A32" s="92"/>
      <c r="B32" s="118"/>
      <c r="C32" s="118"/>
      <c r="D32" s="118"/>
      <c r="E32" s="118"/>
      <c r="F32" s="118"/>
      <c r="G32" s="118"/>
      <c r="H32" s="118"/>
      <c r="I32" s="93"/>
      <c r="J32" s="93"/>
      <c r="K32" s="93"/>
    </row>
    <row r="33" spans="1:11" ht="15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2:11" ht="15.75"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2:11" ht="15.75"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2:11" ht="15.75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 ht="15.75">
      <c r="B37" s="17"/>
      <c r="C37" s="17"/>
      <c r="D37" s="17"/>
      <c r="E37" s="17"/>
      <c r="F37" s="17"/>
      <c r="G37" s="17"/>
      <c r="H37" s="17"/>
      <c r="I37" s="17"/>
      <c r="J37" s="17"/>
      <c r="K37" s="17"/>
    </row>
  </sheetData>
  <sheetProtection/>
  <mergeCells count="23">
    <mergeCell ref="B20:D20"/>
    <mergeCell ref="B21:D21"/>
    <mergeCell ref="B25:I25"/>
    <mergeCell ref="B29:E29"/>
    <mergeCell ref="B12:D12"/>
    <mergeCell ref="F12:H12"/>
    <mergeCell ref="F16:G16"/>
    <mergeCell ref="B31:D31"/>
    <mergeCell ref="B27:D27"/>
    <mergeCell ref="B11:D11"/>
    <mergeCell ref="B15:D15"/>
    <mergeCell ref="B18:E18"/>
    <mergeCell ref="F11:H11"/>
    <mergeCell ref="F21:G21"/>
    <mergeCell ref="F20:G20"/>
    <mergeCell ref="F22:G22"/>
    <mergeCell ref="F23:G23"/>
    <mergeCell ref="A3:H3"/>
    <mergeCell ref="B6:D6"/>
    <mergeCell ref="B8:D8"/>
    <mergeCell ref="B10:D10"/>
    <mergeCell ref="F8:H8"/>
    <mergeCell ref="F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M97"/>
  <sheetViews>
    <sheetView zoomScaleSheetLayoutView="75" workbookViewId="0" topLeftCell="A1">
      <selection activeCell="U21" sqref="U21"/>
    </sheetView>
  </sheetViews>
  <sheetFormatPr defaultColWidth="9.140625" defaultRowHeight="12.75"/>
  <cols>
    <col min="1" max="1" width="4.57421875" style="0" customWidth="1"/>
    <col min="2" max="2" width="22.00390625" style="23" customWidth="1"/>
    <col min="3" max="3" width="14.28125" style="0" customWidth="1"/>
    <col min="4" max="4" width="9.140625" style="0" customWidth="1"/>
    <col min="5" max="5" width="20.28125" style="0" customWidth="1"/>
    <col min="6" max="6" width="4.421875" style="0" customWidth="1"/>
    <col min="7" max="7" width="4.57421875" style="0" customWidth="1"/>
    <col min="8" max="8" width="4.8515625" style="0" customWidth="1"/>
    <col min="9" max="9" width="5.140625" style="0" customWidth="1"/>
    <col min="10" max="10" width="4.7109375" style="0" customWidth="1"/>
    <col min="11" max="11" width="6.57421875" style="0" customWidth="1"/>
    <col min="12" max="12" width="7.28125" style="0" customWidth="1"/>
    <col min="13" max="13" width="7.00390625" style="0" customWidth="1"/>
    <col min="14" max="14" width="7.7109375" style="0" customWidth="1"/>
    <col min="15" max="15" width="6.8515625" style="0" customWidth="1"/>
    <col min="16" max="16" width="6.8515625" style="15" customWidth="1"/>
    <col min="17" max="17" width="7.28125" style="15" customWidth="1"/>
    <col min="18" max="18" width="8.421875" style="15" customWidth="1"/>
    <col min="19" max="19" width="1.8515625" style="15" customWidth="1"/>
    <col min="20" max="20" width="9.28125" style="15" customWidth="1"/>
    <col min="21" max="21" width="7.57421875" style="15" customWidth="1"/>
    <col min="22" max="22" width="2.421875" style="15" customWidth="1"/>
    <col min="23" max="23" width="7.140625" style="15" customWidth="1"/>
    <col min="24" max="24" width="7.57421875" style="15" customWidth="1"/>
    <col min="25" max="25" width="1.8515625" style="0" customWidth="1"/>
    <col min="26" max="26" width="5.8515625" style="15" customWidth="1"/>
    <col min="27" max="29" width="5.28125" style="0" customWidth="1"/>
    <col min="30" max="30" width="1.28515625" style="0" customWidth="1"/>
    <col min="31" max="31" width="5.57421875" style="0" customWidth="1"/>
    <col min="32" max="34" width="5.28125" style="0" customWidth="1"/>
    <col min="35" max="35" width="2.140625" style="0" customWidth="1"/>
    <col min="36" max="36" width="5.7109375" style="0" customWidth="1"/>
    <col min="37" max="39" width="5.28125" style="0" customWidth="1"/>
  </cols>
  <sheetData>
    <row r="1" spans="1:29" s="1" customFormat="1" ht="18.75">
      <c r="A1" s="525" t="s">
        <v>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37"/>
      <c r="N1"/>
      <c r="O1" s="37"/>
      <c r="P1" s="37"/>
      <c r="Q1" s="37"/>
      <c r="R1" s="37"/>
      <c r="S1" s="37"/>
      <c r="T1" s="37"/>
      <c r="U1" s="37"/>
      <c r="V1" s="37"/>
      <c r="W1" s="37"/>
      <c r="X1" s="37"/>
      <c r="Y1"/>
      <c r="AA1" s="3"/>
      <c r="AB1" s="4"/>
      <c r="AC1"/>
    </row>
    <row r="2" spans="1:28" s="1" customFormat="1" ht="18.75" customHeight="1">
      <c r="A2" s="526" t="s">
        <v>1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31"/>
      <c r="N2"/>
      <c r="O2" s="31"/>
      <c r="P2" s="31"/>
      <c r="Q2" s="31"/>
      <c r="R2" s="31"/>
      <c r="S2" s="31"/>
      <c r="T2" s="31"/>
      <c r="U2" s="31"/>
      <c r="V2" s="31"/>
      <c r="W2" s="31"/>
      <c r="X2" s="31"/>
      <c r="Y2"/>
      <c r="AA2" s="6"/>
      <c r="AB2" s="7"/>
    </row>
    <row r="3" spans="1:28" s="1" customFormat="1" ht="19.5" customHeight="1">
      <c r="A3" s="527" t="s">
        <v>72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32"/>
      <c r="N3"/>
      <c r="O3" s="32"/>
      <c r="P3" s="32"/>
      <c r="Q3" s="32"/>
      <c r="R3" s="32"/>
      <c r="S3" s="32"/>
      <c r="T3" s="32"/>
      <c r="U3" s="32"/>
      <c r="V3" s="32"/>
      <c r="W3" s="32"/>
      <c r="X3" s="32"/>
      <c r="Y3"/>
      <c r="AA3" s="8"/>
      <c r="AB3" s="4"/>
    </row>
    <row r="4" spans="1:28" s="1" customFormat="1" ht="15.75" customHeight="1">
      <c r="A4" s="518" t="s">
        <v>56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25"/>
      <c r="N4"/>
      <c r="O4" s="25"/>
      <c r="P4" s="25"/>
      <c r="Q4" s="25"/>
      <c r="R4" s="25"/>
      <c r="S4" s="25"/>
      <c r="T4" s="25"/>
      <c r="U4" s="25"/>
      <c r="V4" s="25"/>
      <c r="W4" s="25"/>
      <c r="X4" s="25"/>
      <c r="Y4"/>
      <c r="AA4" s="9"/>
      <c r="AB4" s="4"/>
    </row>
    <row r="5" spans="1:35" s="1" customFormat="1" ht="21.7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7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9" s="1" customFormat="1" ht="21.75" customHeight="1">
      <c r="A6" s="517" t="s">
        <v>37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27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1" customFormat="1" ht="19.5" thickBot="1">
      <c r="A7" s="47"/>
      <c r="B7" s="71"/>
      <c r="C7" s="72"/>
      <c r="D7" s="63"/>
      <c r="E7" s="63"/>
      <c r="F7" s="63"/>
      <c r="G7" s="63"/>
      <c r="H7" s="64"/>
      <c r="I7" s="65"/>
      <c r="J7" s="65"/>
      <c r="K7" s="65"/>
      <c r="L7" s="65"/>
      <c r="M7" s="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38" customFormat="1" ht="15.75" customHeight="1">
      <c r="A8" s="519" t="s">
        <v>10</v>
      </c>
      <c r="B8" s="522" t="s">
        <v>3</v>
      </c>
      <c r="C8" s="528" t="s">
        <v>36</v>
      </c>
      <c r="D8" s="515" t="s">
        <v>18</v>
      </c>
      <c r="E8" s="528" t="s">
        <v>63</v>
      </c>
      <c r="F8" s="521" t="s">
        <v>38</v>
      </c>
      <c r="G8" s="522"/>
      <c r="H8" s="522"/>
      <c r="I8" s="522"/>
      <c r="J8" s="522"/>
      <c r="K8" s="523"/>
      <c r="L8" s="530" t="s">
        <v>83</v>
      </c>
      <c r="M8" s="53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38" customFormat="1" ht="18" customHeight="1" thickBot="1">
      <c r="A9" s="520"/>
      <c r="B9" s="524"/>
      <c r="C9" s="529"/>
      <c r="D9" s="516"/>
      <c r="E9" s="529"/>
      <c r="F9" s="120" t="s">
        <v>39</v>
      </c>
      <c r="G9" s="121" t="s">
        <v>40</v>
      </c>
      <c r="H9" s="121" t="s">
        <v>41</v>
      </c>
      <c r="I9" s="121" t="s">
        <v>42</v>
      </c>
      <c r="J9" s="122" t="s">
        <v>43</v>
      </c>
      <c r="K9" s="123" t="s">
        <v>82</v>
      </c>
      <c r="L9" s="532" t="s">
        <v>84</v>
      </c>
      <c r="M9" s="5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26" ht="13.5" customHeight="1">
      <c r="A10" s="150">
        <v>1</v>
      </c>
      <c r="B10" s="151" t="s">
        <v>121</v>
      </c>
      <c r="C10" s="150" t="s">
        <v>122</v>
      </c>
      <c r="D10" s="152" t="s">
        <v>123</v>
      </c>
      <c r="E10" s="150" t="s">
        <v>124</v>
      </c>
      <c r="F10" s="153"/>
      <c r="G10" s="154" t="s">
        <v>108</v>
      </c>
      <c r="H10" s="154"/>
      <c r="I10" s="154"/>
      <c r="J10" s="155" t="s">
        <v>108</v>
      </c>
      <c r="K10" s="155"/>
      <c r="L10" s="156"/>
      <c r="M10" s="157"/>
      <c r="P10"/>
      <c r="Q10"/>
      <c r="R10"/>
      <c r="S10"/>
      <c r="T10"/>
      <c r="U10"/>
      <c r="V10"/>
      <c r="W10"/>
      <c r="X10"/>
      <c r="Z10"/>
    </row>
    <row r="11" spans="1:26" ht="13.5" customHeight="1">
      <c r="A11" s="158">
        <v>3</v>
      </c>
      <c r="B11" s="159" t="s">
        <v>125</v>
      </c>
      <c r="C11" s="158" t="s">
        <v>126</v>
      </c>
      <c r="D11" s="160" t="s">
        <v>127</v>
      </c>
      <c r="E11" s="158" t="s">
        <v>128</v>
      </c>
      <c r="F11" s="161"/>
      <c r="G11" s="162" t="s">
        <v>108</v>
      </c>
      <c r="H11" s="162"/>
      <c r="I11" s="162"/>
      <c r="J11" s="163" t="s">
        <v>108</v>
      </c>
      <c r="K11" s="163" t="s">
        <v>108</v>
      </c>
      <c r="L11" s="164"/>
      <c r="M11" s="165"/>
      <c r="P11"/>
      <c r="Q11"/>
      <c r="R11"/>
      <c r="S11"/>
      <c r="T11"/>
      <c r="U11"/>
      <c r="V11"/>
      <c r="W11"/>
      <c r="X11"/>
      <c r="Z11"/>
    </row>
    <row r="12" spans="1:26" ht="13.5" customHeight="1">
      <c r="A12" s="158">
        <v>4</v>
      </c>
      <c r="B12" s="159" t="s">
        <v>194</v>
      </c>
      <c r="C12" s="158" t="s">
        <v>129</v>
      </c>
      <c r="D12" s="160" t="s">
        <v>127</v>
      </c>
      <c r="E12" s="158" t="s">
        <v>128</v>
      </c>
      <c r="F12" s="161"/>
      <c r="G12" s="162" t="s">
        <v>108</v>
      </c>
      <c r="H12" s="162"/>
      <c r="I12" s="162"/>
      <c r="J12" s="163" t="s">
        <v>108</v>
      </c>
      <c r="K12" s="163" t="s">
        <v>108</v>
      </c>
      <c r="L12" s="164"/>
      <c r="M12" s="165"/>
      <c r="P12"/>
      <c r="Q12"/>
      <c r="R12"/>
      <c r="S12"/>
      <c r="T12"/>
      <c r="U12"/>
      <c r="V12"/>
      <c r="W12"/>
      <c r="X12"/>
      <c r="Z12"/>
    </row>
    <row r="13" spans="1:35" s="15" customFormat="1" ht="13.5" customHeight="1">
      <c r="A13" s="158">
        <v>5</v>
      </c>
      <c r="B13" s="159" t="s">
        <v>130</v>
      </c>
      <c r="C13" s="158" t="s">
        <v>131</v>
      </c>
      <c r="D13" s="160" t="s">
        <v>132</v>
      </c>
      <c r="E13" s="158" t="s">
        <v>133</v>
      </c>
      <c r="F13" s="166" t="s">
        <v>108</v>
      </c>
      <c r="G13" s="167" t="s">
        <v>108</v>
      </c>
      <c r="H13" s="168" t="s">
        <v>108</v>
      </c>
      <c r="I13" s="168"/>
      <c r="J13" s="169" t="s">
        <v>108</v>
      </c>
      <c r="K13" s="169"/>
      <c r="L13" s="164"/>
      <c r="M13" s="16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15" customFormat="1" ht="13.5" customHeight="1">
      <c r="A14" s="158">
        <v>6</v>
      </c>
      <c r="B14" s="159" t="s">
        <v>134</v>
      </c>
      <c r="C14" s="158" t="s">
        <v>135</v>
      </c>
      <c r="D14" s="160" t="s">
        <v>132</v>
      </c>
      <c r="E14" s="158" t="s">
        <v>136</v>
      </c>
      <c r="F14" s="161"/>
      <c r="G14" s="162" t="s">
        <v>108</v>
      </c>
      <c r="H14" s="162" t="s">
        <v>108</v>
      </c>
      <c r="I14" s="162"/>
      <c r="J14" s="163" t="s">
        <v>108</v>
      </c>
      <c r="K14" s="163" t="s">
        <v>108</v>
      </c>
      <c r="L14" s="164"/>
      <c r="M14" s="16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5" customFormat="1" ht="13.5" customHeight="1">
      <c r="A15" s="158">
        <v>7</v>
      </c>
      <c r="B15" s="159" t="s">
        <v>137</v>
      </c>
      <c r="C15" s="158" t="s">
        <v>138</v>
      </c>
      <c r="D15" s="160" t="s">
        <v>132</v>
      </c>
      <c r="E15" s="158" t="s">
        <v>133</v>
      </c>
      <c r="F15" s="161"/>
      <c r="G15" s="162" t="s">
        <v>108</v>
      </c>
      <c r="H15" s="162" t="s">
        <v>108</v>
      </c>
      <c r="I15" s="162"/>
      <c r="J15" s="163"/>
      <c r="K15" s="163"/>
      <c r="L15" s="164"/>
      <c r="M15" s="16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15" customFormat="1" ht="13.5" customHeight="1">
      <c r="A16" s="158">
        <v>8</v>
      </c>
      <c r="B16" s="159" t="s">
        <v>110</v>
      </c>
      <c r="C16" s="158" t="s">
        <v>111</v>
      </c>
      <c r="D16" s="160" t="s">
        <v>112</v>
      </c>
      <c r="E16" s="158" t="s">
        <v>113</v>
      </c>
      <c r="F16" s="161" t="s">
        <v>108</v>
      </c>
      <c r="G16" s="162" t="s">
        <v>108</v>
      </c>
      <c r="H16" s="162"/>
      <c r="I16" s="162" t="s">
        <v>108</v>
      </c>
      <c r="J16" s="163" t="s">
        <v>108</v>
      </c>
      <c r="K16" s="163"/>
      <c r="L16" s="164">
        <v>2.4</v>
      </c>
      <c r="M16" s="16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15" customFormat="1" ht="13.5" customHeight="1">
      <c r="A17" s="158">
        <v>9</v>
      </c>
      <c r="B17" s="159" t="s">
        <v>188</v>
      </c>
      <c r="C17" s="158" t="s">
        <v>114</v>
      </c>
      <c r="D17" s="160" t="s">
        <v>112</v>
      </c>
      <c r="E17" s="158" t="s">
        <v>115</v>
      </c>
      <c r="F17" s="161" t="s">
        <v>108</v>
      </c>
      <c r="G17" s="162" t="s">
        <v>108</v>
      </c>
      <c r="H17" s="162"/>
      <c r="I17" s="162"/>
      <c r="J17" s="163" t="s">
        <v>108</v>
      </c>
      <c r="K17" s="163"/>
      <c r="L17" s="164"/>
      <c r="M17" s="16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15" customFormat="1" ht="13.5" customHeight="1">
      <c r="A18" s="158">
        <v>10</v>
      </c>
      <c r="B18" s="159" t="s">
        <v>195</v>
      </c>
      <c r="C18" s="158" t="s">
        <v>117</v>
      </c>
      <c r="D18" s="160" t="s">
        <v>112</v>
      </c>
      <c r="E18" s="158" t="s">
        <v>115</v>
      </c>
      <c r="F18" s="161" t="s">
        <v>108</v>
      </c>
      <c r="G18" s="162" t="s">
        <v>108</v>
      </c>
      <c r="H18" s="162"/>
      <c r="I18" s="162"/>
      <c r="J18" s="163" t="s">
        <v>108</v>
      </c>
      <c r="K18" s="163"/>
      <c r="L18" s="164"/>
      <c r="M18" s="16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15" customFormat="1" ht="13.5" customHeight="1">
      <c r="A19" s="158">
        <v>11</v>
      </c>
      <c r="B19" s="159" t="s">
        <v>118</v>
      </c>
      <c r="C19" s="158">
        <v>1787</v>
      </c>
      <c r="D19" s="160" t="s">
        <v>106</v>
      </c>
      <c r="E19" s="158" t="s">
        <v>119</v>
      </c>
      <c r="F19" s="161" t="s">
        <v>108</v>
      </c>
      <c r="G19" s="162" t="s">
        <v>108</v>
      </c>
      <c r="H19" s="162" t="s">
        <v>108</v>
      </c>
      <c r="I19" s="162"/>
      <c r="J19" s="163" t="s">
        <v>108</v>
      </c>
      <c r="K19" s="163" t="s">
        <v>108</v>
      </c>
      <c r="L19" s="164"/>
      <c r="M19" s="165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15" customFormat="1" ht="13.5" customHeight="1">
      <c r="A20" s="158">
        <v>12</v>
      </c>
      <c r="B20" s="170" t="s">
        <v>120</v>
      </c>
      <c r="C20" s="171">
        <v>1890</v>
      </c>
      <c r="D20" s="172" t="s">
        <v>106</v>
      </c>
      <c r="E20" s="171" t="s">
        <v>119</v>
      </c>
      <c r="F20" s="173"/>
      <c r="G20" s="174"/>
      <c r="H20" s="174" t="s">
        <v>108</v>
      </c>
      <c r="I20" s="174"/>
      <c r="J20" s="174"/>
      <c r="K20" s="175"/>
      <c r="L20" s="164"/>
      <c r="M20" s="16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15" customFormat="1" ht="13.5" customHeight="1">
      <c r="A21" s="158">
        <v>13</v>
      </c>
      <c r="B21" s="176" t="s">
        <v>155</v>
      </c>
      <c r="C21" s="171">
        <v>1131</v>
      </c>
      <c r="D21" s="172" t="s">
        <v>106</v>
      </c>
      <c r="E21" s="171" t="s">
        <v>119</v>
      </c>
      <c r="F21" s="173"/>
      <c r="G21" s="174"/>
      <c r="H21" s="174" t="s">
        <v>108</v>
      </c>
      <c r="I21" s="174"/>
      <c r="J21" s="174"/>
      <c r="K21" s="175"/>
      <c r="L21" s="164"/>
      <c r="M21" s="165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5" customFormat="1" ht="13.5" customHeight="1">
      <c r="A22" s="158">
        <v>14</v>
      </c>
      <c r="B22" s="132" t="s">
        <v>157</v>
      </c>
      <c r="C22" s="171" t="s">
        <v>181</v>
      </c>
      <c r="D22" s="172" t="s">
        <v>132</v>
      </c>
      <c r="E22" s="171" t="s">
        <v>216</v>
      </c>
      <c r="F22" s="173" t="s">
        <v>108</v>
      </c>
      <c r="G22" s="174" t="s">
        <v>108</v>
      </c>
      <c r="H22" s="174" t="s">
        <v>108</v>
      </c>
      <c r="I22" s="174"/>
      <c r="J22" s="174"/>
      <c r="K22" s="175" t="s">
        <v>108</v>
      </c>
      <c r="L22" s="164"/>
      <c r="M22" s="165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15" customFormat="1" ht="13.5" customHeight="1">
      <c r="A23" s="158">
        <v>15</v>
      </c>
      <c r="B23" s="159" t="s">
        <v>156</v>
      </c>
      <c r="C23" s="158" t="s">
        <v>180</v>
      </c>
      <c r="D23" s="160" t="s">
        <v>132</v>
      </c>
      <c r="E23" s="171" t="s">
        <v>216</v>
      </c>
      <c r="F23" s="161" t="s">
        <v>108</v>
      </c>
      <c r="G23" s="162" t="s">
        <v>108</v>
      </c>
      <c r="H23" s="162" t="s">
        <v>108</v>
      </c>
      <c r="I23" s="162" t="s">
        <v>108</v>
      </c>
      <c r="J23" s="162"/>
      <c r="K23" s="163"/>
      <c r="L23" s="164">
        <v>2.4</v>
      </c>
      <c r="M23" s="165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15" customFormat="1" ht="13.5" customHeight="1">
      <c r="A24" s="158">
        <v>16</v>
      </c>
      <c r="B24" s="159" t="s">
        <v>187</v>
      </c>
      <c r="C24" s="158" t="s">
        <v>179</v>
      </c>
      <c r="D24" s="160" t="s">
        <v>167</v>
      </c>
      <c r="E24" s="158" t="s">
        <v>139</v>
      </c>
      <c r="F24" s="161" t="s">
        <v>108</v>
      </c>
      <c r="G24" s="162" t="s">
        <v>108</v>
      </c>
      <c r="H24" s="162"/>
      <c r="I24" s="162"/>
      <c r="J24" s="163" t="s">
        <v>108</v>
      </c>
      <c r="K24" s="163"/>
      <c r="L24" s="164"/>
      <c r="M24" s="165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15" customFormat="1" ht="13.5" customHeight="1">
      <c r="A25" s="158">
        <v>17</v>
      </c>
      <c r="B25" s="159" t="s">
        <v>140</v>
      </c>
      <c r="C25" s="158">
        <v>1791</v>
      </c>
      <c r="D25" s="160" t="s">
        <v>106</v>
      </c>
      <c r="E25" s="158" t="s">
        <v>141</v>
      </c>
      <c r="F25" s="161" t="s">
        <v>108</v>
      </c>
      <c r="G25" s="162" t="s">
        <v>108</v>
      </c>
      <c r="H25" s="162"/>
      <c r="I25" s="162"/>
      <c r="J25" s="163" t="s">
        <v>108</v>
      </c>
      <c r="K25" s="163" t="s">
        <v>108</v>
      </c>
      <c r="L25" s="164"/>
      <c r="M25" s="16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s="15" customFormat="1" ht="13.5" customHeight="1">
      <c r="A26" s="158">
        <v>18</v>
      </c>
      <c r="B26" s="170" t="s">
        <v>142</v>
      </c>
      <c r="C26" s="171">
        <v>1786</v>
      </c>
      <c r="D26" s="172" t="s">
        <v>106</v>
      </c>
      <c r="E26" s="171" t="s">
        <v>141</v>
      </c>
      <c r="F26" s="166" t="s">
        <v>108</v>
      </c>
      <c r="G26" s="168" t="s">
        <v>108</v>
      </c>
      <c r="H26" s="168"/>
      <c r="I26" s="168"/>
      <c r="J26" s="169" t="s">
        <v>108</v>
      </c>
      <c r="K26" s="169" t="s">
        <v>108</v>
      </c>
      <c r="L26" s="164"/>
      <c r="M26" s="165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s="15" customFormat="1" ht="13.5" customHeight="1">
      <c r="A27" s="158">
        <v>19</v>
      </c>
      <c r="B27" s="170" t="s">
        <v>143</v>
      </c>
      <c r="C27" s="171">
        <v>1788</v>
      </c>
      <c r="D27" s="172" t="s">
        <v>106</v>
      </c>
      <c r="E27" s="171" t="s">
        <v>141</v>
      </c>
      <c r="F27" s="166" t="s">
        <v>108</v>
      </c>
      <c r="G27" s="168" t="s">
        <v>108</v>
      </c>
      <c r="H27" s="168" t="s">
        <v>108</v>
      </c>
      <c r="I27" s="168"/>
      <c r="J27" s="169" t="s">
        <v>108</v>
      </c>
      <c r="K27" s="169" t="s">
        <v>108</v>
      </c>
      <c r="L27" s="164"/>
      <c r="M27" s="16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15" customFormat="1" ht="13.5" customHeight="1">
      <c r="A28" s="158">
        <v>20</v>
      </c>
      <c r="B28" s="170" t="s">
        <v>144</v>
      </c>
      <c r="C28" s="171">
        <v>1790</v>
      </c>
      <c r="D28" s="172" t="s">
        <v>106</v>
      </c>
      <c r="E28" s="171" t="s">
        <v>141</v>
      </c>
      <c r="F28" s="161"/>
      <c r="G28" s="162"/>
      <c r="H28" s="162" t="s">
        <v>108</v>
      </c>
      <c r="I28" s="162"/>
      <c r="J28" s="163"/>
      <c r="K28" s="163"/>
      <c r="L28" s="164"/>
      <c r="M28" s="165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26" ht="13.5" customHeight="1">
      <c r="A29" s="158">
        <v>21</v>
      </c>
      <c r="B29" s="170" t="s">
        <v>145</v>
      </c>
      <c r="C29" s="171" t="s">
        <v>147</v>
      </c>
      <c r="D29" s="172" t="s">
        <v>132</v>
      </c>
      <c r="E29" s="171" t="s">
        <v>146</v>
      </c>
      <c r="F29" s="166" t="s">
        <v>108</v>
      </c>
      <c r="G29" s="168" t="s">
        <v>108</v>
      </c>
      <c r="H29" s="168"/>
      <c r="I29" s="168"/>
      <c r="J29" s="169" t="s">
        <v>108</v>
      </c>
      <c r="K29" s="169"/>
      <c r="L29" s="164"/>
      <c r="M29" s="165"/>
      <c r="P29"/>
      <c r="Q29"/>
      <c r="R29"/>
      <c r="S29"/>
      <c r="T29"/>
      <c r="U29"/>
      <c r="V29"/>
      <c r="W29"/>
      <c r="X29"/>
      <c r="Z29"/>
    </row>
    <row r="30" spans="1:26" ht="13.5" customHeight="1">
      <c r="A30" s="158">
        <v>22</v>
      </c>
      <c r="B30" s="132" t="s">
        <v>148</v>
      </c>
      <c r="C30" s="171" t="s">
        <v>149</v>
      </c>
      <c r="D30" s="172" t="s">
        <v>132</v>
      </c>
      <c r="E30" s="171" t="s">
        <v>146</v>
      </c>
      <c r="F30" s="177"/>
      <c r="G30" s="178" t="s">
        <v>108</v>
      </c>
      <c r="H30" s="174"/>
      <c r="I30" s="174"/>
      <c r="J30" s="175" t="s">
        <v>108</v>
      </c>
      <c r="K30" s="175"/>
      <c r="L30" s="164"/>
      <c r="M30" s="165"/>
      <c r="P30"/>
      <c r="Q30"/>
      <c r="R30"/>
      <c r="S30"/>
      <c r="T30"/>
      <c r="U30"/>
      <c r="V30"/>
      <c r="W30"/>
      <c r="X30"/>
      <c r="Z30"/>
    </row>
    <row r="31" spans="1:26" ht="13.5" customHeight="1">
      <c r="A31" s="158">
        <v>23</v>
      </c>
      <c r="B31" s="170" t="s">
        <v>150</v>
      </c>
      <c r="C31" s="171">
        <v>1888</v>
      </c>
      <c r="D31" s="172" t="s">
        <v>106</v>
      </c>
      <c r="E31" s="171" t="s">
        <v>119</v>
      </c>
      <c r="F31" s="173" t="s">
        <v>108</v>
      </c>
      <c r="G31" s="174" t="s">
        <v>108</v>
      </c>
      <c r="H31" s="174"/>
      <c r="I31" s="174"/>
      <c r="J31" s="175" t="s">
        <v>108</v>
      </c>
      <c r="K31" s="175" t="s">
        <v>108</v>
      </c>
      <c r="L31" s="164"/>
      <c r="M31" s="165"/>
      <c r="P31"/>
      <c r="Q31"/>
      <c r="R31"/>
      <c r="S31"/>
      <c r="T31"/>
      <c r="U31"/>
      <c r="V31"/>
      <c r="W31"/>
      <c r="X31"/>
      <c r="Z31"/>
    </row>
    <row r="32" spans="1:26" ht="13.5" customHeight="1">
      <c r="A32" s="158">
        <v>24</v>
      </c>
      <c r="B32" s="127" t="s">
        <v>151</v>
      </c>
      <c r="C32" s="375">
        <v>1889</v>
      </c>
      <c r="D32" s="129" t="s">
        <v>106</v>
      </c>
      <c r="E32" s="130" t="s">
        <v>119</v>
      </c>
      <c r="F32" s="124" t="s">
        <v>108</v>
      </c>
      <c r="G32" s="125" t="s">
        <v>108</v>
      </c>
      <c r="H32" s="125"/>
      <c r="I32" s="125"/>
      <c r="J32" s="126" t="s">
        <v>108</v>
      </c>
      <c r="K32" s="126" t="s">
        <v>108</v>
      </c>
      <c r="L32" s="164"/>
      <c r="M32" s="165"/>
      <c r="P32"/>
      <c r="Q32"/>
      <c r="R32"/>
      <c r="S32"/>
      <c r="T32"/>
      <c r="U32"/>
      <c r="V32"/>
      <c r="W32"/>
      <c r="X32"/>
      <c r="Z32"/>
    </row>
    <row r="33" spans="1:26" ht="13.5" customHeight="1">
      <c r="A33" s="158">
        <v>25</v>
      </c>
      <c r="B33" s="127" t="s">
        <v>193</v>
      </c>
      <c r="C33" s="128"/>
      <c r="D33" s="129" t="s">
        <v>106</v>
      </c>
      <c r="E33" s="130" t="s">
        <v>154</v>
      </c>
      <c r="F33" s="124"/>
      <c r="G33" s="125" t="s">
        <v>108</v>
      </c>
      <c r="H33" s="125"/>
      <c r="I33" s="125"/>
      <c r="J33" s="126" t="s">
        <v>108</v>
      </c>
      <c r="K33" s="126"/>
      <c r="L33" s="164"/>
      <c r="M33" s="165"/>
      <c r="P33"/>
      <c r="Q33"/>
      <c r="R33"/>
      <c r="S33"/>
      <c r="T33"/>
      <c r="U33"/>
      <c r="V33"/>
      <c r="W33"/>
      <c r="X33"/>
      <c r="Z33"/>
    </row>
    <row r="34" spans="1:26" ht="13.5" customHeight="1">
      <c r="A34" s="158">
        <v>26</v>
      </c>
      <c r="B34" s="135" t="s">
        <v>152</v>
      </c>
      <c r="C34" s="131"/>
      <c r="D34" s="129" t="s">
        <v>106</v>
      </c>
      <c r="E34" s="130" t="s">
        <v>154</v>
      </c>
      <c r="F34" s="124"/>
      <c r="G34" s="125" t="s">
        <v>108</v>
      </c>
      <c r="H34" s="125"/>
      <c r="I34" s="125"/>
      <c r="J34" s="126" t="s">
        <v>108</v>
      </c>
      <c r="K34" s="126"/>
      <c r="L34" s="164"/>
      <c r="M34" s="165"/>
      <c r="P34"/>
      <c r="Q34"/>
      <c r="R34"/>
      <c r="S34"/>
      <c r="T34"/>
      <c r="U34"/>
      <c r="V34"/>
      <c r="W34"/>
      <c r="X34"/>
      <c r="Z34"/>
    </row>
    <row r="35" spans="1:26" ht="13.5" customHeight="1">
      <c r="A35" s="158">
        <v>28</v>
      </c>
      <c r="B35" s="135" t="s">
        <v>153</v>
      </c>
      <c r="C35" s="181"/>
      <c r="D35" s="179" t="s">
        <v>106</v>
      </c>
      <c r="E35" s="180" t="s">
        <v>154</v>
      </c>
      <c r="F35" s="124"/>
      <c r="G35" s="125" t="s">
        <v>108</v>
      </c>
      <c r="H35" s="125"/>
      <c r="I35" s="125"/>
      <c r="J35" s="126" t="s">
        <v>108</v>
      </c>
      <c r="K35" s="126"/>
      <c r="L35" s="164"/>
      <c r="M35" s="165"/>
      <c r="P35"/>
      <c r="Q35"/>
      <c r="R35"/>
      <c r="S35"/>
      <c r="T35"/>
      <c r="U35"/>
      <c r="V35"/>
      <c r="W35"/>
      <c r="X35"/>
      <c r="Z35"/>
    </row>
    <row r="36" spans="1:26" ht="13.5" customHeight="1">
      <c r="A36" s="158">
        <v>29</v>
      </c>
      <c r="B36" s="127" t="s">
        <v>166</v>
      </c>
      <c r="C36" s="128" t="s">
        <v>170</v>
      </c>
      <c r="D36" s="129" t="s">
        <v>167</v>
      </c>
      <c r="E36" s="130"/>
      <c r="F36" s="124"/>
      <c r="G36" s="125" t="s">
        <v>108</v>
      </c>
      <c r="H36" s="125"/>
      <c r="I36" s="125"/>
      <c r="J36" s="126"/>
      <c r="K36" s="126" t="s">
        <v>108</v>
      </c>
      <c r="L36" s="164"/>
      <c r="M36" s="165"/>
      <c r="P36"/>
      <c r="Q36"/>
      <c r="R36"/>
      <c r="S36"/>
      <c r="T36"/>
      <c r="U36"/>
      <c r="V36"/>
      <c r="W36"/>
      <c r="X36"/>
      <c r="Z36"/>
    </row>
    <row r="37" spans="1:26" ht="13.5" customHeight="1">
      <c r="A37" s="158">
        <v>30</v>
      </c>
      <c r="B37" s="127" t="s">
        <v>168</v>
      </c>
      <c r="C37" s="128" t="s">
        <v>169</v>
      </c>
      <c r="D37" s="129" t="s">
        <v>167</v>
      </c>
      <c r="E37" s="130"/>
      <c r="F37" s="124"/>
      <c r="G37" s="125" t="s">
        <v>108</v>
      </c>
      <c r="H37" s="125"/>
      <c r="I37" s="125" t="s">
        <v>108</v>
      </c>
      <c r="J37" s="126"/>
      <c r="K37" s="126" t="s">
        <v>108</v>
      </c>
      <c r="L37" s="164">
        <v>2.4</v>
      </c>
      <c r="M37" s="165"/>
      <c r="P37"/>
      <c r="Q37"/>
      <c r="R37"/>
      <c r="S37"/>
      <c r="T37"/>
      <c r="U37"/>
      <c r="V37"/>
      <c r="W37"/>
      <c r="X37"/>
      <c r="Z37"/>
    </row>
    <row r="38" spans="1:26" ht="13.5" customHeight="1">
      <c r="A38" s="158">
        <v>31</v>
      </c>
      <c r="B38" s="127" t="s">
        <v>171</v>
      </c>
      <c r="C38" s="131" t="s">
        <v>189</v>
      </c>
      <c r="D38" s="129" t="s">
        <v>167</v>
      </c>
      <c r="E38" s="130"/>
      <c r="F38" s="124"/>
      <c r="G38" s="125" t="s">
        <v>108</v>
      </c>
      <c r="H38" s="125"/>
      <c r="I38" s="125" t="s">
        <v>108</v>
      </c>
      <c r="J38" s="126"/>
      <c r="K38" s="126" t="s">
        <v>108</v>
      </c>
      <c r="L38" s="164">
        <v>2.4</v>
      </c>
      <c r="M38" s="165"/>
      <c r="P38"/>
      <c r="Q38"/>
      <c r="R38"/>
      <c r="S38"/>
      <c r="T38"/>
      <c r="U38"/>
      <c r="V38"/>
      <c r="W38"/>
      <c r="X38"/>
      <c r="Z38"/>
    </row>
    <row r="39" spans="1:26" ht="13.5" customHeight="1">
      <c r="A39" s="158">
        <v>32</v>
      </c>
      <c r="B39" s="127" t="s">
        <v>172</v>
      </c>
      <c r="C39" s="128" t="s">
        <v>173</v>
      </c>
      <c r="D39" s="129" t="s">
        <v>167</v>
      </c>
      <c r="E39" s="130"/>
      <c r="F39" s="124"/>
      <c r="G39" s="125" t="s">
        <v>108</v>
      </c>
      <c r="H39" s="125"/>
      <c r="I39" s="125"/>
      <c r="J39" s="126"/>
      <c r="K39" s="126" t="s">
        <v>108</v>
      </c>
      <c r="L39" s="164"/>
      <c r="M39" s="165"/>
      <c r="P39"/>
      <c r="Q39"/>
      <c r="R39"/>
      <c r="S39"/>
      <c r="T39"/>
      <c r="U39"/>
      <c r="V39"/>
      <c r="W39"/>
      <c r="X39"/>
      <c r="Z39"/>
    </row>
    <row r="40" spans="1:26" ht="13.5" customHeight="1">
      <c r="A40" s="158">
        <v>33</v>
      </c>
      <c r="B40" s="132" t="s">
        <v>190</v>
      </c>
      <c r="C40" s="375">
        <v>1821</v>
      </c>
      <c r="D40" s="129" t="s">
        <v>106</v>
      </c>
      <c r="E40" s="130" t="s">
        <v>160</v>
      </c>
      <c r="F40" s="124"/>
      <c r="G40" s="125" t="s">
        <v>108</v>
      </c>
      <c r="H40" s="125"/>
      <c r="I40" s="125"/>
      <c r="J40" s="126" t="s">
        <v>108</v>
      </c>
      <c r="K40" s="126" t="s">
        <v>108</v>
      </c>
      <c r="L40" s="182"/>
      <c r="M40" s="165"/>
      <c r="P40"/>
      <c r="Q40"/>
      <c r="R40"/>
      <c r="S40"/>
      <c r="T40"/>
      <c r="U40"/>
      <c r="V40"/>
      <c r="W40"/>
      <c r="X40"/>
      <c r="Z40"/>
    </row>
    <row r="41" spans="1:26" ht="13.5" customHeight="1">
      <c r="A41" s="158">
        <v>34</v>
      </c>
      <c r="B41" s="127" t="s">
        <v>158</v>
      </c>
      <c r="C41" s="375">
        <v>1820</v>
      </c>
      <c r="D41" s="129" t="s">
        <v>106</v>
      </c>
      <c r="E41" s="130" t="s">
        <v>160</v>
      </c>
      <c r="F41" s="124"/>
      <c r="G41" s="125" t="s">
        <v>108</v>
      </c>
      <c r="H41" s="125"/>
      <c r="I41" s="133" t="s">
        <v>108</v>
      </c>
      <c r="J41" s="134"/>
      <c r="K41" s="126" t="s">
        <v>108</v>
      </c>
      <c r="L41" s="164"/>
      <c r="M41" s="165"/>
      <c r="P41"/>
      <c r="Q41"/>
      <c r="R41"/>
      <c r="S41"/>
      <c r="T41"/>
      <c r="U41"/>
      <c r="V41"/>
      <c r="W41"/>
      <c r="X41"/>
      <c r="Z41"/>
    </row>
    <row r="42" spans="1:26" ht="13.5" customHeight="1">
      <c r="A42" s="158">
        <v>35</v>
      </c>
      <c r="B42" s="127" t="s">
        <v>159</v>
      </c>
      <c r="C42" s="375">
        <v>1822</v>
      </c>
      <c r="D42" s="129" t="s">
        <v>106</v>
      </c>
      <c r="E42" s="130" t="s">
        <v>160</v>
      </c>
      <c r="F42" s="124"/>
      <c r="G42" s="125" t="s">
        <v>108</v>
      </c>
      <c r="H42" s="125"/>
      <c r="I42" s="133" t="s">
        <v>108</v>
      </c>
      <c r="J42" s="134" t="s">
        <v>108</v>
      </c>
      <c r="K42" s="126"/>
      <c r="L42" s="164"/>
      <c r="M42" s="165"/>
      <c r="P42"/>
      <c r="Q42"/>
      <c r="R42"/>
      <c r="S42"/>
      <c r="T42"/>
      <c r="U42"/>
      <c r="V42"/>
      <c r="W42"/>
      <c r="X42"/>
      <c r="Z42"/>
    </row>
    <row r="43" spans="1:26" ht="13.5" customHeight="1">
      <c r="A43" s="158">
        <v>36</v>
      </c>
      <c r="B43" s="127" t="s">
        <v>161</v>
      </c>
      <c r="C43" s="128" t="s">
        <v>162</v>
      </c>
      <c r="D43" s="129" t="s">
        <v>132</v>
      </c>
      <c r="E43" s="130" t="s">
        <v>163</v>
      </c>
      <c r="F43" s="124"/>
      <c r="G43" s="125" t="s">
        <v>108</v>
      </c>
      <c r="H43" s="125" t="s">
        <v>108</v>
      </c>
      <c r="I43" s="133"/>
      <c r="J43" s="134"/>
      <c r="K43" s="126"/>
      <c r="L43" s="164"/>
      <c r="M43" s="165"/>
      <c r="P43"/>
      <c r="Q43"/>
      <c r="R43"/>
      <c r="S43"/>
      <c r="T43"/>
      <c r="U43"/>
      <c r="V43"/>
      <c r="W43"/>
      <c r="X43"/>
      <c r="Z43"/>
    </row>
    <row r="44" spans="1:26" ht="13.5" customHeight="1">
      <c r="A44" s="158">
        <v>37</v>
      </c>
      <c r="B44" s="127" t="s">
        <v>164</v>
      </c>
      <c r="C44" s="128" t="s">
        <v>165</v>
      </c>
      <c r="D44" s="129" t="s">
        <v>132</v>
      </c>
      <c r="E44" s="130" t="s">
        <v>163</v>
      </c>
      <c r="F44" s="124"/>
      <c r="G44" s="125" t="s">
        <v>108</v>
      </c>
      <c r="H44" s="125" t="s">
        <v>108</v>
      </c>
      <c r="I44" s="133"/>
      <c r="J44" s="134"/>
      <c r="K44" s="126"/>
      <c r="L44" s="164"/>
      <c r="M44" s="165"/>
      <c r="P44"/>
      <c r="Q44"/>
      <c r="R44"/>
      <c r="S44"/>
      <c r="T44"/>
      <c r="U44"/>
      <c r="V44"/>
      <c r="W44"/>
      <c r="X44"/>
      <c r="Z44"/>
    </row>
    <row r="45" spans="1:26" ht="13.5" customHeight="1">
      <c r="A45" s="158">
        <v>38</v>
      </c>
      <c r="B45" s="127" t="s">
        <v>174</v>
      </c>
      <c r="C45" s="128" t="s">
        <v>185</v>
      </c>
      <c r="D45" s="129" t="s">
        <v>175</v>
      </c>
      <c r="E45" s="130" t="s">
        <v>176</v>
      </c>
      <c r="F45" s="124"/>
      <c r="G45" s="125"/>
      <c r="H45" s="125"/>
      <c r="I45" s="133" t="s">
        <v>108</v>
      </c>
      <c r="J45" s="134" t="s">
        <v>108</v>
      </c>
      <c r="K45" s="126"/>
      <c r="L45" s="164">
        <v>2.4</v>
      </c>
      <c r="M45" s="165"/>
      <c r="P45"/>
      <c r="Q45"/>
      <c r="R45"/>
      <c r="S45"/>
      <c r="T45"/>
      <c r="U45"/>
      <c r="V45"/>
      <c r="W45"/>
      <c r="X45"/>
      <c r="Z45"/>
    </row>
    <row r="46" spans="1:26" ht="13.5" customHeight="1">
      <c r="A46" s="158">
        <v>39</v>
      </c>
      <c r="B46" s="127" t="s">
        <v>177</v>
      </c>
      <c r="C46" s="375">
        <v>579</v>
      </c>
      <c r="D46" s="129" t="s">
        <v>175</v>
      </c>
      <c r="E46" s="130" t="s">
        <v>176</v>
      </c>
      <c r="F46" s="124"/>
      <c r="G46" s="125"/>
      <c r="H46" s="125"/>
      <c r="I46" s="133" t="s">
        <v>108</v>
      </c>
      <c r="J46" s="134"/>
      <c r="K46" s="126"/>
      <c r="L46" s="164">
        <v>2.4</v>
      </c>
      <c r="M46" s="165"/>
      <c r="P46"/>
      <c r="Q46"/>
      <c r="R46"/>
      <c r="S46"/>
      <c r="T46"/>
      <c r="U46"/>
      <c r="V46"/>
      <c r="W46"/>
      <c r="X46"/>
      <c r="Z46"/>
    </row>
    <row r="47" spans="1:26" ht="13.5" customHeight="1">
      <c r="A47" s="158">
        <v>40</v>
      </c>
      <c r="B47" s="127" t="s">
        <v>182</v>
      </c>
      <c r="C47" s="128" t="s">
        <v>183</v>
      </c>
      <c r="D47" s="129" t="s">
        <v>184</v>
      </c>
      <c r="E47" s="130"/>
      <c r="F47" s="124"/>
      <c r="G47" s="125"/>
      <c r="H47" s="125"/>
      <c r="I47" s="133" t="s">
        <v>108</v>
      </c>
      <c r="J47" s="134"/>
      <c r="K47" s="126"/>
      <c r="L47" s="164">
        <v>2.4</v>
      </c>
      <c r="M47" s="165"/>
      <c r="P47"/>
      <c r="Q47"/>
      <c r="R47"/>
      <c r="S47"/>
      <c r="T47"/>
      <c r="U47"/>
      <c r="V47"/>
      <c r="W47"/>
      <c r="X47"/>
      <c r="Z47"/>
    </row>
    <row r="48" spans="1:26" ht="13.5" customHeight="1">
      <c r="A48" s="158">
        <v>69</v>
      </c>
      <c r="B48" s="127" t="s">
        <v>105</v>
      </c>
      <c r="C48" s="375">
        <v>1794</v>
      </c>
      <c r="D48" s="129" t="s">
        <v>106</v>
      </c>
      <c r="E48" s="130" t="s">
        <v>107</v>
      </c>
      <c r="F48" s="124" t="s">
        <v>108</v>
      </c>
      <c r="G48" s="125" t="s">
        <v>108</v>
      </c>
      <c r="H48" s="125" t="s">
        <v>108</v>
      </c>
      <c r="I48" s="133" t="s">
        <v>108</v>
      </c>
      <c r="J48" s="134" t="s">
        <v>108</v>
      </c>
      <c r="K48" s="126" t="s">
        <v>108</v>
      </c>
      <c r="L48" s="164">
        <v>2.4</v>
      </c>
      <c r="M48" s="165"/>
      <c r="P48"/>
      <c r="Q48"/>
      <c r="R48"/>
      <c r="S48"/>
      <c r="T48"/>
      <c r="U48"/>
      <c r="V48"/>
      <c r="W48"/>
      <c r="X48"/>
      <c r="Z48"/>
    </row>
    <row r="49" spans="1:26" ht="13.5" customHeight="1">
      <c r="A49" s="158">
        <v>70</v>
      </c>
      <c r="B49" s="127" t="s">
        <v>109</v>
      </c>
      <c r="C49" s="375">
        <v>1802</v>
      </c>
      <c r="D49" s="129" t="s">
        <v>106</v>
      </c>
      <c r="E49" s="130" t="s">
        <v>107</v>
      </c>
      <c r="F49" s="124" t="s">
        <v>108</v>
      </c>
      <c r="G49" s="125" t="s">
        <v>108</v>
      </c>
      <c r="H49" s="125"/>
      <c r="I49" s="133"/>
      <c r="J49" s="134" t="s">
        <v>108</v>
      </c>
      <c r="K49" s="126"/>
      <c r="L49" s="164"/>
      <c r="M49" s="165"/>
      <c r="P49"/>
      <c r="Q49"/>
      <c r="R49"/>
      <c r="S49"/>
      <c r="T49"/>
      <c r="U49"/>
      <c r="V49"/>
      <c r="W49"/>
      <c r="X49"/>
      <c r="Z49"/>
    </row>
    <row r="50" spans="1:26" ht="13.5" customHeight="1">
      <c r="A50" s="158">
        <v>43</v>
      </c>
      <c r="B50" s="127"/>
      <c r="C50" s="128"/>
      <c r="D50" s="129"/>
      <c r="E50" s="130"/>
      <c r="F50" s="124"/>
      <c r="G50" s="125"/>
      <c r="H50" s="125"/>
      <c r="I50" s="133"/>
      <c r="J50" s="134"/>
      <c r="K50" s="126"/>
      <c r="L50" s="164"/>
      <c r="M50" s="165"/>
      <c r="P50"/>
      <c r="Q50"/>
      <c r="R50"/>
      <c r="S50"/>
      <c r="T50"/>
      <c r="U50"/>
      <c r="V50"/>
      <c r="W50"/>
      <c r="X50"/>
      <c r="Z50"/>
    </row>
    <row r="51" spans="1:26" ht="13.5" customHeight="1">
      <c r="A51" s="158">
        <v>44</v>
      </c>
      <c r="B51" s="127"/>
      <c r="C51" s="128"/>
      <c r="D51" s="129"/>
      <c r="E51" s="130"/>
      <c r="F51" s="124"/>
      <c r="G51" s="125"/>
      <c r="H51" s="125"/>
      <c r="I51" s="133"/>
      <c r="J51" s="134"/>
      <c r="K51" s="126"/>
      <c r="L51" s="164"/>
      <c r="M51" s="165"/>
      <c r="P51"/>
      <c r="Q51"/>
      <c r="R51"/>
      <c r="S51"/>
      <c r="T51"/>
      <c r="U51"/>
      <c r="V51"/>
      <c r="W51"/>
      <c r="X51"/>
      <c r="Z51"/>
    </row>
    <row r="52" spans="1:26" ht="13.5" customHeight="1">
      <c r="A52" s="158">
        <v>45</v>
      </c>
      <c r="B52" s="127"/>
      <c r="C52" s="128"/>
      <c r="D52" s="129"/>
      <c r="E52" s="130"/>
      <c r="F52" s="124"/>
      <c r="G52" s="125"/>
      <c r="H52" s="125"/>
      <c r="I52" s="133"/>
      <c r="J52" s="134"/>
      <c r="K52" s="126"/>
      <c r="L52" s="164"/>
      <c r="M52" s="165"/>
      <c r="P52"/>
      <c r="Q52"/>
      <c r="R52"/>
      <c r="S52"/>
      <c r="T52"/>
      <c r="U52"/>
      <c r="V52"/>
      <c r="W52"/>
      <c r="X52"/>
      <c r="Z52"/>
    </row>
    <row r="53" spans="1:26" ht="13.5" customHeight="1">
      <c r="A53" s="158">
        <v>46</v>
      </c>
      <c r="B53" s="127"/>
      <c r="C53" s="128"/>
      <c r="D53" s="129"/>
      <c r="E53" s="130"/>
      <c r="F53" s="124"/>
      <c r="G53" s="125"/>
      <c r="H53" s="125"/>
      <c r="I53" s="133"/>
      <c r="J53" s="134"/>
      <c r="K53" s="126"/>
      <c r="L53" s="164"/>
      <c r="M53" s="165"/>
      <c r="P53"/>
      <c r="Q53"/>
      <c r="R53"/>
      <c r="S53"/>
      <c r="T53"/>
      <c r="U53"/>
      <c r="V53"/>
      <c r="W53"/>
      <c r="X53"/>
      <c r="Z53"/>
    </row>
    <row r="54" spans="1:26" ht="13.5" customHeight="1">
      <c r="A54" s="158">
        <v>47</v>
      </c>
      <c r="B54" s="127"/>
      <c r="C54" s="128"/>
      <c r="D54" s="129"/>
      <c r="E54" s="130"/>
      <c r="F54" s="124"/>
      <c r="G54" s="125"/>
      <c r="H54" s="125"/>
      <c r="I54" s="133"/>
      <c r="J54" s="134"/>
      <c r="K54" s="126"/>
      <c r="L54" s="164"/>
      <c r="M54" s="165"/>
      <c r="P54"/>
      <c r="Q54"/>
      <c r="R54"/>
      <c r="S54"/>
      <c r="T54"/>
      <c r="U54"/>
      <c r="V54"/>
      <c r="W54"/>
      <c r="X54"/>
      <c r="Z54"/>
    </row>
    <row r="55" spans="1:26" ht="13.5" customHeight="1">
      <c r="A55" s="158">
        <v>48</v>
      </c>
      <c r="B55" s="127"/>
      <c r="C55" s="128"/>
      <c r="D55" s="129"/>
      <c r="E55" s="130"/>
      <c r="F55" s="124"/>
      <c r="G55" s="125"/>
      <c r="H55" s="125"/>
      <c r="I55" s="133"/>
      <c r="J55" s="134"/>
      <c r="K55" s="126"/>
      <c r="L55" s="164"/>
      <c r="M55" s="165"/>
      <c r="P55"/>
      <c r="Q55"/>
      <c r="R55"/>
      <c r="S55"/>
      <c r="T55"/>
      <c r="U55"/>
      <c r="V55"/>
      <c r="W55"/>
      <c r="X55"/>
      <c r="Z55"/>
    </row>
    <row r="56" spans="1:26" ht="13.5" customHeight="1">
      <c r="A56" s="158">
        <v>49</v>
      </c>
      <c r="B56" s="127"/>
      <c r="C56" s="128"/>
      <c r="D56" s="129"/>
      <c r="E56" s="130"/>
      <c r="F56" s="124"/>
      <c r="G56" s="125"/>
      <c r="H56" s="125"/>
      <c r="I56" s="133"/>
      <c r="J56" s="134"/>
      <c r="K56" s="126"/>
      <c r="L56" s="164"/>
      <c r="M56" s="165"/>
      <c r="P56"/>
      <c r="Q56"/>
      <c r="R56"/>
      <c r="S56"/>
      <c r="T56"/>
      <c r="U56"/>
      <c r="V56"/>
      <c r="W56"/>
      <c r="X56"/>
      <c r="Z56"/>
    </row>
    <row r="57" spans="1:26" ht="13.5" customHeight="1">
      <c r="A57" s="158">
        <v>50</v>
      </c>
      <c r="B57" s="127"/>
      <c r="C57" s="128"/>
      <c r="D57" s="129"/>
      <c r="E57" s="130"/>
      <c r="F57" s="124"/>
      <c r="G57" s="125"/>
      <c r="H57" s="125"/>
      <c r="I57" s="133"/>
      <c r="J57" s="134"/>
      <c r="K57" s="126"/>
      <c r="L57" s="164"/>
      <c r="M57" s="165"/>
      <c r="P57"/>
      <c r="Q57"/>
      <c r="R57"/>
      <c r="S57"/>
      <c r="T57"/>
      <c r="U57"/>
      <c r="V57"/>
      <c r="W57"/>
      <c r="X57"/>
      <c r="Z57"/>
    </row>
    <row r="58" spans="1:26" ht="13.5" customHeight="1">
      <c r="A58" s="158">
        <v>51</v>
      </c>
      <c r="B58" s="127"/>
      <c r="C58" s="128"/>
      <c r="D58" s="129"/>
      <c r="E58" s="130"/>
      <c r="F58" s="124"/>
      <c r="G58" s="125"/>
      <c r="H58" s="125"/>
      <c r="I58" s="133"/>
      <c r="J58" s="134"/>
      <c r="K58" s="126"/>
      <c r="L58" s="164"/>
      <c r="M58" s="165"/>
      <c r="P58"/>
      <c r="Q58"/>
      <c r="R58"/>
      <c r="S58"/>
      <c r="T58"/>
      <c r="U58"/>
      <c r="V58"/>
      <c r="W58"/>
      <c r="X58"/>
      <c r="Z58"/>
    </row>
    <row r="59" spans="1:26" ht="13.5" customHeight="1">
      <c r="A59" s="158">
        <v>52</v>
      </c>
      <c r="B59" s="127"/>
      <c r="C59" s="128"/>
      <c r="D59" s="129"/>
      <c r="E59" s="130"/>
      <c r="F59" s="124"/>
      <c r="G59" s="125"/>
      <c r="H59" s="125"/>
      <c r="I59" s="133"/>
      <c r="J59" s="134"/>
      <c r="K59" s="126"/>
      <c r="L59" s="164"/>
      <c r="M59" s="165"/>
      <c r="P59"/>
      <c r="Q59"/>
      <c r="R59"/>
      <c r="S59"/>
      <c r="T59"/>
      <c r="U59"/>
      <c r="V59"/>
      <c r="W59"/>
      <c r="X59"/>
      <c r="Z59"/>
    </row>
    <row r="60" spans="1:26" ht="13.5" customHeight="1">
      <c r="A60" s="158">
        <v>53</v>
      </c>
      <c r="B60" s="127"/>
      <c r="C60" s="128"/>
      <c r="D60" s="129"/>
      <c r="E60" s="130"/>
      <c r="F60" s="124"/>
      <c r="G60" s="125"/>
      <c r="H60" s="125"/>
      <c r="I60" s="133"/>
      <c r="J60" s="134"/>
      <c r="K60" s="126"/>
      <c r="L60" s="164"/>
      <c r="M60" s="165"/>
      <c r="P60"/>
      <c r="Q60"/>
      <c r="R60"/>
      <c r="S60"/>
      <c r="T60"/>
      <c r="U60"/>
      <c r="V60"/>
      <c r="W60"/>
      <c r="X60"/>
      <c r="Z60"/>
    </row>
    <row r="61" spans="1:26" ht="13.5" customHeight="1">
      <c r="A61" s="158">
        <v>54</v>
      </c>
      <c r="B61" s="127"/>
      <c r="C61" s="128"/>
      <c r="D61" s="129"/>
      <c r="E61" s="130"/>
      <c r="F61" s="124"/>
      <c r="G61" s="125"/>
      <c r="H61" s="125"/>
      <c r="I61" s="133"/>
      <c r="J61" s="134"/>
      <c r="K61" s="126"/>
      <c r="L61" s="164"/>
      <c r="M61" s="165"/>
      <c r="P61"/>
      <c r="Q61"/>
      <c r="R61"/>
      <c r="S61"/>
      <c r="T61"/>
      <c r="U61"/>
      <c r="V61"/>
      <c r="W61"/>
      <c r="X61"/>
      <c r="Z61"/>
    </row>
    <row r="62" spans="1:26" ht="13.5" customHeight="1">
      <c r="A62" s="158">
        <v>55</v>
      </c>
      <c r="B62" s="127"/>
      <c r="C62" s="128"/>
      <c r="D62" s="129"/>
      <c r="E62" s="130"/>
      <c r="F62" s="124"/>
      <c r="G62" s="125"/>
      <c r="H62" s="125"/>
      <c r="I62" s="133"/>
      <c r="J62" s="134"/>
      <c r="K62" s="126"/>
      <c r="L62" s="164"/>
      <c r="M62" s="165"/>
      <c r="P62"/>
      <c r="Q62"/>
      <c r="R62"/>
      <c r="S62"/>
      <c r="T62"/>
      <c r="U62"/>
      <c r="V62"/>
      <c r="W62"/>
      <c r="X62"/>
      <c r="Z62"/>
    </row>
    <row r="63" spans="1:26" ht="13.5" customHeight="1">
      <c r="A63" s="158">
        <v>56</v>
      </c>
      <c r="B63" s="127"/>
      <c r="C63" s="128"/>
      <c r="D63" s="129"/>
      <c r="E63" s="130"/>
      <c r="F63" s="124"/>
      <c r="G63" s="125"/>
      <c r="H63" s="125"/>
      <c r="I63" s="133"/>
      <c r="J63" s="134"/>
      <c r="K63" s="126"/>
      <c r="L63" s="164"/>
      <c r="M63" s="165"/>
      <c r="P63"/>
      <c r="Q63"/>
      <c r="R63"/>
      <c r="S63"/>
      <c r="T63"/>
      <c r="U63"/>
      <c r="V63"/>
      <c r="W63"/>
      <c r="X63"/>
      <c r="Z63"/>
    </row>
    <row r="64" spans="1:26" ht="13.5" customHeight="1">
      <c r="A64" s="158">
        <v>57</v>
      </c>
      <c r="B64" s="127"/>
      <c r="C64" s="128"/>
      <c r="D64" s="129"/>
      <c r="E64" s="130"/>
      <c r="F64" s="124"/>
      <c r="G64" s="125"/>
      <c r="H64" s="125"/>
      <c r="I64" s="133"/>
      <c r="J64" s="134"/>
      <c r="K64" s="126"/>
      <c r="L64" s="164"/>
      <c r="M64" s="165"/>
      <c r="P64"/>
      <c r="Q64"/>
      <c r="R64"/>
      <c r="S64"/>
      <c r="T64"/>
      <c r="U64"/>
      <c r="V64"/>
      <c r="W64"/>
      <c r="X64"/>
      <c r="Z64"/>
    </row>
    <row r="65" spans="1:26" ht="13.5" customHeight="1">
      <c r="A65" s="158">
        <v>58</v>
      </c>
      <c r="B65" s="127"/>
      <c r="C65" s="128"/>
      <c r="D65" s="129"/>
      <c r="E65" s="130"/>
      <c r="F65" s="124"/>
      <c r="G65" s="125"/>
      <c r="H65" s="125"/>
      <c r="I65" s="133"/>
      <c r="J65" s="134"/>
      <c r="K65" s="126"/>
      <c r="L65" s="164"/>
      <c r="M65" s="165"/>
      <c r="P65"/>
      <c r="Q65"/>
      <c r="R65"/>
      <c r="S65"/>
      <c r="T65"/>
      <c r="U65"/>
      <c r="V65"/>
      <c r="W65"/>
      <c r="X65"/>
      <c r="Z65"/>
    </row>
    <row r="66" spans="1:26" ht="13.5" customHeight="1">
      <c r="A66" s="158">
        <v>59</v>
      </c>
      <c r="B66" s="127"/>
      <c r="C66" s="128"/>
      <c r="D66" s="129"/>
      <c r="E66" s="130"/>
      <c r="F66" s="124"/>
      <c r="G66" s="125"/>
      <c r="H66" s="125"/>
      <c r="I66" s="133"/>
      <c r="J66" s="134"/>
      <c r="K66" s="126"/>
      <c r="L66" s="164"/>
      <c r="M66" s="165"/>
      <c r="P66"/>
      <c r="Q66"/>
      <c r="R66"/>
      <c r="S66"/>
      <c r="T66"/>
      <c r="U66"/>
      <c r="V66"/>
      <c r="W66"/>
      <c r="X66"/>
      <c r="Z66"/>
    </row>
    <row r="67" spans="1:26" ht="13.5" customHeight="1">
      <c r="A67" s="158">
        <v>60</v>
      </c>
      <c r="B67" s="127"/>
      <c r="C67" s="128"/>
      <c r="D67" s="129"/>
      <c r="E67" s="130"/>
      <c r="F67" s="124"/>
      <c r="G67" s="125"/>
      <c r="H67" s="125"/>
      <c r="I67" s="133"/>
      <c r="J67" s="134"/>
      <c r="K67" s="126"/>
      <c r="L67" s="164"/>
      <c r="M67" s="165"/>
      <c r="P67"/>
      <c r="Q67"/>
      <c r="R67"/>
      <c r="S67"/>
      <c r="T67"/>
      <c r="U67"/>
      <c r="V67"/>
      <c r="W67"/>
      <c r="X67"/>
      <c r="Z67"/>
    </row>
    <row r="68" spans="1:26" ht="13.5" customHeight="1">
      <c r="A68" s="158">
        <v>61</v>
      </c>
      <c r="B68" s="127"/>
      <c r="C68" s="128"/>
      <c r="D68" s="129"/>
      <c r="E68" s="130"/>
      <c r="F68" s="124"/>
      <c r="G68" s="125"/>
      <c r="H68" s="125"/>
      <c r="I68" s="133"/>
      <c r="J68" s="134"/>
      <c r="K68" s="126"/>
      <c r="L68" s="164"/>
      <c r="M68" s="165"/>
      <c r="P68"/>
      <c r="Q68"/>
      <c r="R68"/>
      <c r="S68"/>
      <c r="T68"/>
      <c r="U68"/>
      <c r="V68"/>
      <c r="W68"/>
      <c r="X68"/>
      <c r="Z68"/>
    </row>
    <row r="69" spans="1:26" ht="13.5" customHeight="1">
      <c r="A69" s="158">
        <v>62</v>
      </c>
      <c r="B69" s="127"/>
      <c r="C69" s="128"/>
      <c r="D69" s="129"/>
      <c r="E69" s="130"/>
      <c r="F69" s="124"/>
      <c r="G69" s="125"/>
      <c r="H69" s="125"/>
      <c r="I69" s="133"/>
      <c r="J69" s="134"/>
      <c r="K69" s="126"/>
      <c r="L69" s="164"/>
      <c r="M69" s="165"/>
      <c r="P69"/>
      <c r="Q69"/>
      <c r="R69"/>
      <c r="S69"/>
      <c r="T69"/>
      <c r="U69"/>
      <c r="V69"/>
      <c r="W69"/>
      <c r="X69"/>
      <c r="Z69"/>
    </row>
    <row r="70" spans="1:26" ht="13.5" customHeight="1">
      <c r="A70" s="158">
        <v>63</v>
      </c>
      <c r="B70" s="127"/>
      <c r="C70" s="128"/>
      <c r="D70" s="129"/>
      <c r="E70" s="130"/>
      <c r="F70" s="124"/>
      <c r="G70" s="125"/>
      <c r="H70" s="125"/>
      <c r="I70" s="133"/>
      <c r="J70" s="134"/>
      <c r="K70" s="126"/>
      <c r="L70" s="164"/>
      <c r="M70" s="165"/>
      <c r="P70"/>
      <c r="Q70"/>
      <c r="R70"/>
      <c r="S70"/>
      <c r="T70"/>
      <c r="U70"/>
      <c r="V70"/>
      <c r="W70"/>
      <c r="X70"/>
      <c r="Z70"/>
    </row>
    <row r="71" spans="1:26" ht="13.5" customHeight="1">
      <c r="A71" s="158">
        <v>64</v>
      </c>
      <c r="B71" s="127"/>
      <c r="C71" s="128"/>
      <c r="D71" s="129"/>
      <c r="E71" s="130"/>
      <c r="F71" s="124"/>
      <c r="G71" s="125"/>
      <c r="H71" s="125"/>
      <c r="I71" s="133"/>
      <c r="J71" s="134"/>
      <c r="K71" s="126"/>
      <c r="L71" s="164"/>
      <c r="M71" s="165"/>
      <c r="P71"/>
      <c r="Q71"/>
      <c r="R71"/>
      <c r="S71"/>
      <c r="T71"/>
      <c r="U71"/>
      <c r="V71"/>
      <c r="W71"/>
      <c r="X71"/>
      <c r="Z71"/>
    </row>
    <row r="72" spans="1:26" ht="13.5" customHeight="1">
      <c r="A72" s="158">
        <v>65</v>
      </c>
      <c r="B72" s="127"/>
      <c r="C72" s="128"/>
      <c r="D72" s="129"/>
      <c r="E72" s="130"/>
      <c r="F72" s="124"/>
      <c r="G72" s="125"/>
      <c r="H72" s="125"/>
      <c r="I72" s="133"/>
      <c r="J72" s="134"/>
      <c r="K72" s="126"/>
      <c r="L72" s="164"/>
      <c r="M72" s="165"/>
      <c r="P72"/>
      <c r="Q72"/>
      <c r="R72"/>
      <c r="S72"/>
      <c r="T72"/>
      <c r="U72"/>
      <c r="V72"/>
      <c r="W72"/>
      <c r="X72"/>
      <c r="Z72"/>
    </row>
    <row r="73" spans="1:26" ht="13.5" customHeight="1">
      <c r="A73" s="158">
        <v>66</v>
      </c>
      <c r="B73" s="127"/>
      <c r="C73" s="128"/>
      <c r="D73" s="129"/>
      <c r="E73" s="130"/>
      <c r="F73" s="124"/>
      <c r="G73" s="125"/>
      <c r="H73" s="125"/>
      <c r="I73" s="133"/>
      <c r="J73" s="134"/>
      <c r="K73" s="126"/>
      <c r="L73" s="164"/>
      <c r="M73" s="165"/>
      <c r="P73"/>
      <c r="Q73"/>
      <c r="R73"/>
      <c r="S73"/>
      <c r="T73"/>
      <c r="U73"/>
      <c r="V73"/>
      <c r="W73"/>
      <c r="X73"/>
      <c r="Z73"/>
    </row>
    <row r="74" spans="1:26" ht="13.5" customHeight="1">
      <c r="A74" s="158">
        <v>67</v>
      </c>
      <c r="B74" s="127"/>
      <c r="C74" s="128"/>
      <c r="D74" s="129"/>
      <c r="E74" s="130"/>
      <c r="F74" s="124"/>
      <c r="G74" s="125"/>
      <c r="H74" s="125"/>
      <c r="I74" s="133"/>
      <c r="J74" s="134"/>
      <c r="K74" s="126"/>
      <c r="L74" s="164"/>
      <c r="M74" s="165"/>
      <c r="P74"/>
      <c r="Q74"/>
      <c r="R74"/>
      <c r="S74"/>
      <c r="T74"/>
      <c r="U74"/>
      <c r="V74"/>
      <c r="W74"/>
      <c r="X74"/>
      <c r="Z74"/>
    </row>
    <row r="75" spans="1:26" ht="13.5" customHeight="1">
      <c r="A75" s="158">
        <v>68</v>
      </c>
      <c r="B75" s="127"/>
      <c r="C75" s="128"/>
      <c r="D75" s="129"/>
      <c r="E75" s="130"/>
      <c r="F75" s="124"/>
      <c r="G75" s="125"/>
      <c r="H75" s="125"/>
      <c r="I75" s="133"/>
      <c r="J75" s="134"/>
      <c r="K75" s="126"/>
      <c r="L75" s="164"/>
      <c r="M75" s="165"/>
      <c r="P75"/>
      <c r="Q75"/>
      <c r="R75"/>
      <c r="S75"/>
      <c r="T75"/>
      <c r="U75"/>
      <c r="V75"/>
      <c r="W75"/>
      <c r="X75"/>
      <c r="Z75"/>
    </row>
    <row r="76" spans="1:26" ht="13.5" customHeight="1">
      <c r="A76" s="158">
        <v>71</v>
      </c>
      <c r="B76" s="127"/>
      <c r="C76" s="128"/>
      <c r="D76" s="129"/>
      <c r="E76" s="130"/>
      <c r="F76" s="124"/>
      <c r="G76" s="125"/>
      <c r="H76" s="125"/>
      <c r="I76" s="133"/>
      <c r="J76" s="134"/>
      <c r="K76" s="126"/>
      <c r="L76" s="164"/>
      <c r="M76" s="165"/>
      <c r="P76"/>
      <c r="Q76"/>
      <c r="R76"/>
      <c r="S76"/>
      <c r="T76"/>
      <c r="U76"/>
      <c r="V76"/>
      <c r="W76"/>
      <c r="X76"/>
      <c r="Z76"/>
    </row>
    <row r="77" spans="1:26" ht="13.5" customHeight="1">
      <c r="A77" s="158">
        <v>72</v>
      </c>
      <c r="B77" s="127"/>
      <c r="C77" s="128"/>
      <c r="D77" s="129"/>
      <c r="E77" s="130"/>
      <c r="F77" s="124"/>
      <c r="G77" s="125"/>
      <c r="H77" s="125"/>
      <c r="I77" s="133"/>
      <c r="J77" s="134"/>
      <c r="K77" s="126"/>
      <c r="L77" s="164"/>
      <c r="M77" s="165"/>
      <c r="P77"/>
      <c r="Q77"/>
      <c r="R77"/>
      <c r="S77"/>
      <c r="T77"/>
      <c r="U77"/>
      <c r="V77"/>
      <c r="W77"/>
      <c r="X77"/>
      <c r="Z77"/>
    </row>
    <row r="78" spans="1:26" ht="13.5" customHeight="1">
      <c r="A78" s="158">
        <v>73</v>
      </c>
      <c r="B78" s="127"/>
      <c r="C78" s="128"/>
      <c r="D78" s="129"/>
      <c r="E78" s="130"/>
      <c r="F78" s="124"/>
      <c r="G78" s="125"/>
      <c r="H78" s="125"/>
      <c r="I78" s="133"/>
      <c r="J78" s="134"/>
      <c r="K78" s="126"/>
      <c r="L78" s="164"/>
      <c r="M78" s="165"/>
      <c r="P78"/>
      <c r="Q78"/>
      <c r="R78"/>
      <c r="S78"/>
      <c r="T78"/>
      <c r="U78"/>
      <c r="V78"/>
      <c r="W78"/>
      <c r="X78"/>
      <c r="Z78"/>
    </row>
    <row r="79" spans="1:26" ht="13.5" customHeight="1">
      <c r="A79" s="158">
        <v>74</v>
      </c>
      <c r="B79" s="127"/>
      <c r="C79" s="128"/>
      <c r="D79" s="129"/>
      <c r="E79" s="130"/>
      <c r="F79" s="124"/>
      <c r="G79" s="125"/>
      <c r="H79" s="125"/>
      <c r="I79" s="133"/>
      <c r="J79" s="134"/>
      <c r="K79" s="126"/>
      <c r="L79" s="164"/>
      <c r="M79" s="165"/>
      <c r="P79"/>
      <c r="Q79"/>
      <c r="R79"/>
      <c r="S79"/>
      <c r="T79"/>
      <c r="U79"/>
      <c r="V79"/>
      <c r="W79"/>
      <c r="X79"/>
      <c r="Z79"/>
    </row>
    <row r="80" spans="1:26" ht="13.5" customHeight="1">
      <c r="A80" s="158">
        <v>75</v>
      </c>
      <c r="B80" s="127"/>
      <c r="C80" s="128"/>
      <c r="D80" s="129"/>
      <c r="E80" s="130"/>
      <c r="F80" s="124"/>
      <c r="G80" s="125"/>
      <c r="H80" s="125"/>
      <c r="I80" s="133"/>
      <c r="J80" s="134"/>
      <c r="K80" s="126"/>
      <c r="L80" s="164"/>
      <c r="M80" s="165"/>
      <c r="P80"/>
      <c r="Q80"/>
      <c r="R80"/>
      <c r="S80"/>
      <c r="T80"/>
      <c r="U80"/>
      <c r="V80"/>
      <c r="W80"/>
      <c r="X80"/>
      <c r="Z80"/>
    </row>
    <row r="81" spans="1:26" ht="13.5" customHeight="1">
      <c r="A81" s="158">
        <v>76</v>
      </c>
      <c r="B81" s="127"/>
      <c r="C81" s="128"/>
      <c r="D81" s="129"/>
      <c r="E81" s="130"/>
      <c r="F81" s="124"/>
      <c r="G81" s="125"/>
      <c r="H81" s="125"/>
      <c r="I81" s="133"/>
      <c r="J81" s="134"/>
      <c r="K81" s="126"/>
      <c r="L81" s="164"/>
      <c r="M81" s="165"/>
      <c r="P81"/>
      <c r="Q81"/>
      <c r="R81"/>
      <c r="S81"/>
      <c r="T81"/>
      <c r="U81"/>
      <c r="V81"/>
      <c r="W81"/>
      <c r="X81"/>
      <c r="Z81"/>
    </row>
    <row r="82" spans="1:26" ht="13.5" customHeight="1">
      <c r="A82" s="158">
        <v>77</v>
      </c>
      <c r="B82" s="127"/>
      <c r="C82" s="128"/>
      <c r="D82" s="129"/>
      <c r="E82" s="130"/>
      <c r="F82" s="124"/>
      <c r="G82" s="125"/>
      <c r="H82" s="125"/>
      <c r="I82" s="133"/>
      <c r="J82" s="134"/>
      <c r="K82" s="126"/>
      <c r="L82" s="164"/>
      <c r="M82" s="165"/>
      <c r="P82"/>
      <c r="Q82"/>
      <c r="R82"/>
      <c r="S82"/>
      <c r="T82"/>
      <c r="U82"/>
      <c r="V82"/>
      <c r="W82"/>
      <c r="X82"/>
      <c r="Z82"/>
    </row>
    <row r="83" spans="1:26" ht="13.5" customHeight="1">
      <c r="A83" s="158">
        <v>78</v>
      </c>
      <c r="B83" s="127"/>
      <c r="C83" s="128"/>
      <c r="D83" s="129"/>
      <c r="E83" s="130"/>
      <c r="F83" s="124"/>
      <c r="G83" s="125"/>
      <c r="H83" s="125"/>
      <c r="I83" s="133"/>
      <c r="J83" s="134"/>
      <c r="K83" s="126"/>
      <c r="L83" s="164"/>
      <c r="M83" s="165"/>
      <c r="P83"/>
      <c r="Q83"/>
      <c r="R83"/>
      <c r="S83"/>
      <c r="T83"/>
      <c r="U83"/>
      <c r="V83"/>
      <c r="W83"/>
      <c r="X83"/>
      <c r="Z83"/>
    </row>
    <row r="84" spans="1:26" ht="13.5" customHeight="1">
      <c r="A84" s="158">
        <v>79</v>
      </c>
      <c r="B84" s="127"/>
      <c r="C84" s="128"/>
      <c r="D84" s="129"/>
      <c r="E84" s="130"/>
      <c r="F84" s="124"/>
      <c r="G84" s="125"/>
      <c r="H84" s="125"/>
      <c r="I84" s="133"/>
      <c r="J84" s="134"/>
      <c r="K84" s="126"/>
      <c r="L84" s="164"/>
      <c r="M84" s="165"/>
      <c r="P84"/>
      <c r="Q84"/>
      <c r="R84"/>
      <c r="S84"/>
      <c r="T84"/>
      <c r="U84"/>
      <c r="V84"/>
      <c r="W84"/>
      <c r="X84"/>
      <c r="Z84"/>
    </row>
    <row r="85" spans="1:26" ht="13.5" customHeight="1">
      <c r="A85" s="158">
        <v>80</v>
      </c>
      <c r="B85" s="127"/>
      <c r="C85" s="128"/>
      <c r="D85" s="129"/>
      <c r="E85" s="130"/>
      <c r="F85" s="124"/>
      <c r="G85" s="125"/>
      <c r="H85" s="125"/>
      <c r="I85" s="133"/>
      <c r="J85" s="134"/>
      <c r="K85" s="126"/>
      <c r="L85" s="164"/>
      <c r="M85" s="165"/>
      <c r="P85"/>
      <c r="Q85"/>
      <c r="R85"/>
      <c r="S85"/>
      <c r="T85"/>
      <c r="U85"/>
      <c r="V85"/>
      <c r="W85"/>
      <c r="X85"/>
      <c r="Z85"/>
    </row>
    <row r="86" spans="1:26" ht="13.5" customHeight="1">
      <c r="A86" s="158">
        <v>81</v>
      </c>
      <c r="B86" s="127"/>
      <c r="C86" s="128"/>
      <c r="D86" s="129"/>
      <c r="E86" s="130"/>
      <c r="F86" s="124"/>
      <c r="G86" s="125"/>
      <c r="H86" s="125"/>
      <c r="I86" s="133"/>
      <c r="J86" s="134"/>
      <c r="K86" s="126"/>
      <c r="L86" s="164"/>
      <c r="M86" s="165"/>
      <c r="P86"/>
      <c r="Q86"/>
      <c r="R86"/>
      <c r="S86"/>
      <c r="T86"/>
      <c r="U86"/>
      <c r="V86"/>
      <c r="W86"/>
      <c r="X86"/>
      <c r="Z86"/>
    </row>
    <row r="87" spans="1:26" ht="13.5" customHeight="1">
      <c r="A87" s="158">
        <v>82</v>
      </c>
      <c r="B87" s="127"/>
      <c r="C87" s="128"/>
      <c r="D87" s="129"/>
      <c r="E87" s="130"/>
      <c r="F87" s="124"/>
      <c r="G87" s="125"/>
      <c r="H87" s="125"/>
      <c r="I87" s="133"/>
      <c r="J87" s="134"/>
      <c r="K87" s="126"/>
      <c r="L87" s="164"/>
      <c r="M87" s="165"/>
      <c r="P87"/>
      <c r="Q87"/>
      <c r="R87"/>
      <c r="S87"/>
      <c r="T87"/>
      <c r="U87"/>
      <c r="V87"/>
      <c r="W87"/>
      <c r="X87"/>
      <c r="Z87"/>
    </row>
    <row r="88" spans="1:26" ht="13.5" customHeight="1">
      <c r="A88" s="158">
        <v>83</v>
      </c>
      <c r="B88" s="127"/>
      <c r="C88" s="128"/>
      <c r="D88" s="129"/>
      <c r="E88" s="130"/>
      <c r="F88" s="124"/>
      <c r="G88" s="125"/>
      <c r="H88" s="125"/>
      <c r="I88" s="133"/>
      <c r="J88" s="134"/>
      <c r="K88" s="126"/>
      <c r="L88" s="164"/>
      <c r="M88" s="165"/>
      <c r="P88"/>
      <c r="Q88"/>
      <c r="R88"/>
      <c r="S88"/>
      <c r="T88"/>
      <c r="U88"/>
      <c r="V88"/>
      <c r="W88"/>
      <c r="X88"/>
      <c r="Z88"/>
    </row>
    <row r="89" spans="1:26" ht="13.5" customHeight="1">
      <c r="A89" s="158">
        <v>84</v>
      </c>
      <c r="B89" s="127"/>
      <c r="C89" s="128"/>
      <c r="D89" s="129"/>
      <c r="E89" s="130"/>
      <c r="F89" s="124"/>
      <c r="G89" s="125"/>
      <c r="H89" s="125"/>
      <c r="I89" s="133"/>
      <c r="J89" s="134"/>
      <c r="K89" s="126"/>
      <c r="L89" s="164"/>
      <c r="M89" s="165"/>
      <c r="P89"/>
      <c r="Q89"/>
      <c r="R89"/>
      <c r="S89"/>
      <c r="T89"/>
      <c r="U89"/>
      <c r="V89"/>
      <c r="W89"/>
      <c r="X89"/>
      <c r="Z89"/>
    </row>
    <row r="90" spans="1:26" ht="13.5" customHeight="1">
      <c r="A90" s="158">
        <v>85</v>
      </c>
      <c r="B90" s="127"/>
      <c r="C90" s="128"/>
      <c r="D90" s="129"/>
      <c r="E90" s="130"/>
      <c r="F90" s="124"/>
      <c r="G90" s="125"/>
      <c r="H90" s="125"/>
      <c r="I90" s="133"/>
      <c r="J90" s="134"/>
      <c r="K90" s="126"/>
      <c r="L90" s="164"/>
      <c r="M90" s="165"/>
      <c r="P90"/>
      <c r="Q90"/>
      <c r="R90"/>
      <c r="S90"/>
      <c r="T90"/>
      <c r="U90"/>
      <c r="V90"/>
      <c r="W90"/>
      <c r="X90"/>
      <c r="Z90"/>
    </row>
    <row r="91" spans="1:26" ht="13.5" customHeight="1">
      <c r="A91" s="158">
        <v>86</v>
      </c>
      <c r="B91" s="127"/>
      <c r="C91" s="128"/>
      <c r="D91" s="129"/>
      <c r="E91" s="130"/>
      <c r="F91" s="124"/>
      <c r="G91" s="125"/>
      <c r="H91" s="125"/>
      <c r="I91" s="133"/>
      <c r="J91" s="134"/>
      <c r="K91" s="126"/>
      <c r="L91" s="164"/>
      <c r="M91" s="165"/>
      <c r="P91"/>
      <c r="Q91"/>
      <c r="R91"/>
      <c r="S91"/>
      <c r="T91"/>
      <c r="U91"/>
      <c r="V91"/>
      <c r="W91"/>
      <c r="X91"/>
      <c r="Z91"/>
    </row>
    <row r="92" spans="1:26" ht="13.5" customHeight="1">
      <c r="A92" s="158">
        <v>87</v>
      </c>
      <c r="B92" s="135"/>
      <c r="C92" s="131"/>
      <c r="D92" s="129"/>
      <c r="E92" s="130"/>
      <c r="F92" s="124"/>
      <c r="G92" s="125"/>
      <c r="H92" s="125"/>
      <c r="I92" s="125"/>
      <c r="J92" s="126"/>
      <c r="K92" s="126"/>
      <c r="L92" s="164"/>
      <c r="M92" s="165"/>
      <c r="P92"/>
      <c r="Q92"/>
      <c r="R92"/>
      <c r="S92"/>
      <c r="T92"/>
      <c r="U92"/>
      <c r="V92"/>
      <c r="W92"/>
      <c r="X92"/>
      <c r="Z92"/>
    </row>
    <row r="93" spans="1:26" ht="13.5" customHeight="1">
      <c r="A93" s="158">
        <v>88</v>
      </c>
      <c r="B93" s="127"/>
      <c r="C93" s="128"/>
      <c r="D93" s="129"/>
      <c r="E93" s="130"/>
      <c r="F93" s="124"/>
      <c r="G93" s="125"/>
      <c r="H93" s="125"/>
      <c r="I93" s="125"/>
      <c r="J93" s="126"/>
      <c r="K93" s="126"/>
      <c r="L93" s="164"/>
      <c r="M93" s="165"/>
      <c r="P93"/>
      <c r="Q93"/>
      <c r="R93"/>
      <c r="S93"/>
      <c r="T93"/>
      <c r="U93"/>
      <c r="V93"/>
      <c r="W93"/>
      <c r="X93"/>
      <c r="Z93"/>
    </row>
    <row r="94" spans="1:26" ht="13.5" customHeight="1">
      <c r="A94" s="183">
        <v>89</v>
      </c>
      <c r="B94" s="136"/>
      <c r="C94" s="137"/>
      <c r="D94" s="138"/>
      <c r="E94" s="139"/>
      <c r="F94" s="140"/>
      <c r="G94" s="141"/>
      <c r="H94" s="141"/>
      <c r="I94" s="141"/>
      <c r="J94" s="142"/>
      <c r="K94" s="142"/>
      <c r="L94" s="184"/>
      <c r="M94" s="185"/>
      <c r="P94"/>
      <c r="Q94"/>
      <c r="R94"/>
      <c r="S94"/>
      <c r="T94"/>
      <c r="U94"/>
      <c r="V94"/>
      <c r="W94"/>
      <c r="X94"/>
      <c r="Z94"/>
    </row>
    <row r="95" spans="1:26" ht="13.5" customHeight="1" thickBot="1">
      <c r="A95" s="186">
        <v>90</v>
      </c>
      <c r="B95" s="143"/>
      <c r="C95" s="144"/>
      <c r="D95" s="145"/>
      <c r="E95" s="146"/>
      <c r="F95" s="147"/>
      <c r="G95" s="148"/>
      <c r="H95" s="148"/>
      <c r="I95" s="148"/>
      <c r="J95" s="149"/>
      <c r="K95" s="149"/>
      <c r="L95" s="187"/>
      <c r="M95" s="188"/>
      <c r="P95"/>
      <c r="Q95"/>
      <c r="R95"/>
      <c r="S95"/>
      <c r="T95"/>
      <c r="U95"/>
      <c r="V95"/>
      <c r="W95"/>
      <c r="X95"/>
      <c r="Z95"/>
    </row>
    <row r="96" spans="1:26" ht="12.75">
      <c r="A96" s="23"/>
      <c r="B96"/>
      <c r="O96" s="15"/>
      <c r="Z96"/>
    </row>
    <row r="97" spans="1:26" ht="12.75">
      <c r="A97" s="23"/>
      <c r="B97"/>
      <c r="O97" s="15"/>
      <c r="Z97"/>
    </row>
  </sheetData>
  <sheetProtection/>
  <mergeCells count="13">
    <mergeCell ref="A1:L1"/>
    <mergeCell ref="A2:L2"/>
    <mergeCell ref="A3:L3"/>
    <mergeCell ref="E8:E9"/>
    <mergeCell ref="L8:M8"/>
    <mergeCell ref="L9:M9"/>
    <mergeCell ref="C8:C9"/>
    <mergeCell ref="D8:D9"/>
    <mergeCell ref="A6:L6"/>
    <mergeCell ref="A4:L4"/>
    <mergeCell ref="A8:A9"/>
    <mergeCell ref="F8:K8"/>
    <mergeCell ref="B8:B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AE70"/>
  <sheetViews>
    <sheetView zoomScale="120" zoomScaleNormal="120" zoomScaleSheetLayoutView="75" workbookViewId="0" topLeftCell="A1">
      <selection activeCell="Q20" sqref="Q20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5.8515625" style="23" customWidth="1"/>
    <col min="4" max="4" width="29.8515625" style="0" customWidth="1"/>
    <col min="5" max="5" width="11.140625" style="0" customWidth="1"/>
    <col min="6" max="6" width="10.00390625" style="0" customWidth="1"/>
    <col min="7" max="11" width="5.7109375" style="0" customWidth="1"/>
    <col min="12" max="12" width="9.7109375" style="0" customWidth="1"/>
    <col min="13" max="13" width="7.8515625" style="15" customWidth="1"/>
    <col min="14" max="14" width="6.421875" style="15" customWidth="1"/>
    <col min="15" max="15" width="7.140625" style="0" customWidth="1"/>
  </cols>
  <sheetData>
    <row r="1" ht="21.75" customHeight="1"/>
    <row r="2" spans="2:31" s="1" customFormat="1" ht="18.75">
      <c r="B2" s="96"/>
      <c r="C2" s="96"/>
      <c r="D2" s="96"/>
      <c r="E2" s="45" t="s">
        <v>0</v>
      </c>
      <c r="F2" s="96"/>
      <c r="G2" s="96"/>
      <c r="H2" s="96"/>
      <c r="I2" s="96"/>
      <c r="J2" s="96"/>
      <c r="K2" s="534" t="s">
        <v>73</v>
      </c>
      <c r="L2" s="534"/>
      <c r="M2" s="534"/>
      <c r="O2" s="3"/>
      <c r="P2" s="4"/>
      <c r="Q2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2:31" s="1" customFormat="1" ht="18.75" customHeight="1">
      <c r="B3" s="49"/>
      <c r="C3" s="49"/>
      <c r="D3" s="49"/>
      <c r="E3" s="89" t="s">
        <v>1</v>
      </c>
      <c r="F3" s="49"/>
      <c r="G3" s="49"/>
      <c r="H3" s="49"/>
      <c r="I3" s="49"/>
      <c r="J3" s="49"/>
      <c r="K3" s="534" t="s">
        <v>85</v>
      </c>
      <c r="L3" s="534"/>
      <c r="M3" s="534"/>
      <c r="O3" s="6"/>
      <c r="P3" s="7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2:31" s="1" customFormat="1" ht="19.5" customHeight="1">
      <c r="B4" s="97"/>
      <c r="C4" s="97"/>
      <c r="D4" s="527" t="s">
        <v>72</v>
      </c>
      <c r="E4" s="527"/>
      <c r="F4" s="527"/>
      <c r="G4" s="527"/>
      <c r="H4" s="527"/>
      <c r="I4" s="97"/>
      <c r="J4" s="97"/>
      <c r="K4" s="47"/>
      <c r="L4" s="47"/>
      <c r="M4" s="47"/>
      <c r="O4" s="8"/>
      <c r="P4" s="4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2:31" s="1" customFormat="1" ht="21.75" customHeight="1">
      <c r="B5" s="48"/>
      <c r="C5" s="48"/>
      <c r="D5" s="48"/>
      <c r="E5" s="87" t="s">
        <v>56</v>
      </c>
      <c r="F5" s="48"/>
      <c r="G5" s="48"/>
      <c r="H5" s="48"/>
      <c r="I5" s="48"/>
      <c r="J5" s="48"/>
      <c r="K5" s="542" t="s">
        <v>20</v>
      </c>
      <c r="L5" s="542"/>
      <c r="M5" s="42"/>
      <c r="O5" s="9"/>
      <c r="P5" s="4"/>
      <c r="U5" s="87"/>
      <c r="V5" s="87"/>
      <c r="W5" s="87"/>
      <c r="X5" s="87"/>
      <c r="Y5" s="87"/>
      <c r="Z5" s="87"/>
      <c r="AA5" s="87"/>
      <c r="AB5" s="87"/>
      <c r="AC5" s="87"/>
      <c r="AD5" s="87"/>
      <c r="AE5" s="91"/>
    </row>
    <row r="6" spans="2:31" s="1" customFormat="1" ht="21.75" customHeight="1">
      <c r="B6" s="46"/>
      <c r="C6" s="46"/>
      <c r="D6" s="46"/>
      <c r="E6" s="46"/>
      <c r="F6" s="46"/>
      <c r="G6" s="46"/>
      <c r="H6" s="46"/>
      <c r="I6" s="46"/>
      <c r="J6" s="47"/>
      <c r="K6" s="535" t="s">
        <v>21</v>
      </c>
      <c r="L6" s="535"/>
      <c r="M6" s="217" t="s">
        <v>219</v>
      </c>
      <c r="O6" s="9"/>
      <c r="P6" s="4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87"/>
    </row>
    <row r="7" spans="2:31" s="1" customFormat="1" ht="21.75" customHeight="1">
      <c r="B7" s="549" t="s">
        <v>19</v>
      </c>
      <c r="C7" s="549"/>
      <c r="D7" s="549"/>
      <c r="E7" s="549"/>
      <c r="F7" s="549"/>
      <c r="G7" s="549"/>
      <c r="H7" s="549"/>
      <c r="I7" s="549"/>
      <c r="J7" s="549"/>
      <c r="K7" s="535" t="s">
        <v>22</v>
      </c>
      <c r="L7" s="535"/>
      <c r="M7" s="217" t="s">
        <v>220</v>
      </c>
      <c r="O7" s="9"/>
      <c r="P7" s="4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2:16" s="1" customFormat="1" ht="28.5" customHeight="1">
      <c r="B8" s="541" t="s">
        <v>2</v>
      </c>
      <c r="C8" s="541"/>
      <c r="D8" s="541"/>
      <c r="E8" s="541"/>
      <c r="F8" s="541"/>
      <c r="G8" s="541"/>
      <c r="H8" s="541"/>
      <c r="I8" s="541"/>
      <c r="J8" s="541"/>
      <c r="K8" s="51"/>
      <c r="L8" s="47"/>
      <c r="M8" s="47"/>
      <c r="N8" s="33"/>
      <c r="O8" s="8"/>
      <c r="P8" s="4"/>
    </row>
    <row r="9" spans="2:21" s="1" customFormat="1" ht="20.25" customHeight="1">
      <c r="B9" s="541" t="s">
        <v>49</v>
      </c>
      <c r="C9" s="541"/>
      <c r="D9" s="541"/>
      <c r="E9" s="541"/>
      <c r="F9" s="541"/>
      <c r="G9" s="541"/>
      <c r="H9" s="541"/>
      <c r="I9" s="541"/>
      <c r="J9" s="541"/>
      <c r="K9" s="51"/>
      <c r="L9" s="51"/>
      <c r="M9" s="51"/>
      <c r="N9" s="33"/>
      <c r="O9" s="8"/>
      <c r="P9" s="4"/>
      <c r="U9" s="33"/>
    </row>
    <row r="10" spans="3:16" s="1" customFormat="1" ht="19.5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14"/>
      <c r="O10" s="3"/>
      <c r="P10" s="4"/>
    </row>
    <row r="11" spans="2:14" ht="15.75" customHeight="1">
      <c r="B11" s="521" t="s">
        <v>9</v>
      </c>
      <c r="C11" s="519" t="s">
        <v>10</v>
      </c>
      <c r="D11" s="522" t="s">
        <v>3</v>
      </c>
      <c r="E11" s="528" t="s">
        <v>36</v>
      </c>
      <c r="F11" s="536" t="s">
        <v>18</v>
      </c>
      <c r="G11" s="538" t="s">
        <v>4</v>
      </c>
      <c r="H11" s="539"/>
      <c r="I11" s="540"/>
      <c r="J11" s="522" t="s">
        <v>5</v>
      </c>
      <c r="K11" s="523"/>
      <c r="L11" s="546" t="s">
        <v>6</v>
      </c>
      <c r="M11" s="544" t="s">
        <v>7</v>
      </c>
      <c r="N11"/>
    </row>
    <row r="12" spans="2:14" ht="18" customHeight="1" thickBot="1">
      <c r="B12" s="543"/>
      <c r="C12" s="520"/>
      <c r="D12" s="524"/>
      <c r="E12" s="529"/>
      <c r="F12" s="537"/>
      <c r="G12" s="120">
        <v>1</v>
      </c>
      <c r="H12" s="121">
        <v>2</v>
      </c>
      <c r="I12" s="123">
        <v>3</v>
      </c>
      <c r="J12" s="198">
        <v>1</v>
      </c>
      <c r="K12" s="123">
        <v>2</v>
      </c>
      <c r="L12" s="547"/>
      <c r="M12" s="545"/>
      <c r="N12"/>
    </row>
    <row r="13" spans="2:13" ht="13.5" customHeight="1">
      <c r="B13" s="199">
        <v>1</v>
      </c>
      <c r="C13" s="335">
        <v>15</v>
      </c>
      <c r="D13" s="170" t="s">
        <v>156</v>
      </c>
      <c r="E13" s="171" t="s">
        <v>180</v>
      </c>
      <c r="F13" s="172" t="s">
        <v>132</v>
      </c>
      <c r="G13" s="339">
        <v>180</v>
      </c>
      <c r="H13" s="200">
        <v>165</v>
      </c>
      <c r="I13" s="277">
        <v>160</v>
      </c>
      <c r="J13" s="340"/>
      <c r="K13" s="341"/>
      <c r="L13" s="203">
        <f>SUM(G13+H13+I13)</f>
        <v>505</v>
      </c>
      <c r="M13" s="204">
        <v>1</v>
      </c>
    </row>
    <row r="14" spans="2:13" ht="13.5" customHeight="1">
      <c r="B14" s="325">
        <v>2</v>
      </c>
      <c r="C14" s="284">
        <v>5</v>
      </c>
      <c r="D14" s="159" t="s">
        <v>130</v>
      </c>
      <c r="E14" s="158" t="s">
        <v>131</v>
      </c>
      <c r="F14" s="160" t="s">
        <v>132</v>
      </c>
      <c r="G14" s="336">
        <v>180</v>
      </c>
      <c r="H14" s="232">
        <v>171</v>
      </c>
      <c r="I14" s="337">
        <v>149</v>
      </c>
      <c r="J14" s="250"/>
      <c r="K14" s="251"/>
      <c r="L14" s="253">
        <f>SUM(G14+H14+I14)</f>
        <v>500</v>
      </c>
      <c r="M14" s="338">
        <v>2</v>
      </c>
    </row>
    <row r="15" spans="2:13" ht="13.5" customHeight="1">
      <c r="B15" s="325">
        <v>3</v>
      </c>
      <c r="C15" s="158">
        <v>21</v>
      </c>
      <c r="D15" s="159" t="s">
        <v>145</v>
      </c>
      <c r="E15" s="158" t="s">
        <v>147</v>
      </c>
      <c r="F15" s="160" t="s">
        <v>132</v>
      </c>
      <c r="G15" s="279">
        <v>180</v>
      </c>
      <c r="H15" s="125">
        <v>180</v>
      </c>
      <c r="I15" s="210">
        <v>137</v>
      </c>
      <c r="J15" s="124"/>
      <c r="K15" s="126"/>
      <c r="L15" s="207">
        <f aca="true" t="shared" si="0" ref="L15:L22">SUM(G15+H15+I15)</f>
        <v>497</v>
      </c>
      <c r="M15" s="208">
        <v>3</v>
      </c>
    </row>
    <row r="16" spans="2:13" ht="13.5" customHeight="1">
      <c r="B16" s="325">
        <v>4</v>
      </c>
      <c r="C16" s="171">
        <v>14</v>
      </c>
      <c r="D16" s="170" t="s">
        <v>157</v>
      </c>
      <c r="E16" s="171" t="s">
        <v>181</v>
      </c>
      <c r="F16" s="172" t="s">
        <v>132</v>
      </c>
      <c r="G16" s="280">
        <v>180</v>
      </c>
      <c r="H16" s="125">
        <v>167</v>
      </c>
      <c r="I16" s="210">
        <v>103</v>
      </c>
      <c r="J16" s="206"/>
      <c r="K16" s="134"/>
      <c r="L16" s="207">
        <f t="shared" si="0"/>
        <v>450</v>
      </c>
      <c r="M16" s="208">
        <v>4</v>
      </c>
    </row>
    <row r="17" spans="2:13" ht="13.5" customHeight="1">
      <c r="B17" s="325">
        <v>5</v>
      </c>
      <c r="C17" s="158">
        <v>16</v>
      </c>
      <c r="D17" s="369" t="s">
        <v>187</v>
      </c>
      <c r="E17" s="158" t="s">
        <v>179</v>
      </c>
      <c r="F17" s="160" t="s">
        <v>167</v>
      </c>
      <c r="G17" s="279">
        <v>146</v>
      </c>
      <c r="H17" s="125">
        <v>118</v>
      </c>
      <c r="I17" s="210">
        <v>180</v>
      </c>
      <c r="J17" s="124"/>
      <c r="K17" s="126"/>
      <c r="L17" s="207">
        <f t="shared" si="0"/>
        <v>444</v>
      </c>
      <c r="M17" s="208">
        <v>5</v>
      </c>
    </row>
    <row r="18" spans="2:13" ht="13.5" customHeight="1">
      <c r="B18" s="325">
        <v>6</v>
      </c>
      <c r="C18" s="212">
        <v>69</v>
      </c>
      <c r="D18" s="135" t="s">
        <v>105</v>
      </c>
      <c r="E18" s="181">
        <v>1794</v>
      </c>
      <c r="F18" s="179" t="s">
        <v>106</v>
      </c>
      <c r="G18" s="214">
        <v>70</v>
      </c>
      <c r="H18" s="133">
        <v>118</v>
      </c>
      <c r="I18" s="210">
        <v>180</v>
      </c>
      <c r="J18" s="124"/>
      <c r="K18" s="126"/>
      <c r="L18" s="207">
        <f t="shared" si="0"/>
        <v>368</v>
      </c>
      <c r="M18" s="208">
        <v>6</v>
      </c>
    </row>
    <row r="19" spans="2:13" ht="13.5" customHeight="1">
      <c r="B19" s="325">
        <v>7</v>
      </c>
      <c r="C19" s="212">
        <v>19</v>
      </c>
      <c r="D19" s="135" t="s">
        <v>143</v>
      </c>
      <c r="E19" s="212">
        <v>1788</v>
      </c>
      <c r="F19" s="129" t="s">
        <v>106</v>
      </c>
      <c r="G19" s="213">
        <v>84</v>
      </c>
      <c r="H19" s="125">
        <v>64</v>
      </c>
      <c r="I19" s="210">
        <v>137</v>
      </c>
      <c r="J19" s="124"/>
      <c r="K19" s="126"/>
      <c r="L19" s="207">
        <f t="shared" si="0"/>
        <v>285</v>
      </c>
      <c r="M19" s="208">
        <v>7</v>
      </c>
    </row>
    <row r="20" spans="2:13" ht="13.5" customHeight="1">
      <c r="B20" s="325">
        <v>8</v>
      </c>
      <c r="C20" s="171">
        <v>17</v>
      </c>
      <c r="D20" s="170" t="s">
        <v>140</v>
      </c>
      <c r="E20" s="171">
        <v>1791</v>
      </c>
      <c r="F20" s="172" t="s">
        <v>106</v>
      </c>
      <c r="G20" s="278">
        <v>60</v>
      </c>
      <c r="H20" s="125">
        <v>0</v>
      </c>
      <c r="I20" s="210">
        <v>159</v>
      </c>
      <c r="J20" s="124"/>
      <c r="K20" s="126"/>
      <c r="L20" s="207">
        <f t="shared" si="0"/>
        <v>219</v>
      </c>
      <c r="M20" s="208">
        <v>8</v>
      </c>
    </row>
    <row r="21" spans="2:13" ht="13.5" customHeight="1">
      <c r="B21" s="325">
        <v>9</v>
      </c>
      <c r="C21" s="171">
        <v>10</v>
      </c>
      <c r="D21" s="170" t="s">
        <v>116</v>
      </c>
      <c r="E21" s="171" t="s">
        <v>117</v>
      </c>
      <c r="F21" s="172" t="s">
        <v>112</v>
      </c>
      <c r="G21" s="279">
        <v>0</v>
      </c>
      <c r="H21" s="125">
        <v>123</v>
      </c>
      <c r="I21" s="210">
        <v>33</v>
      </c>
      <c r="J21" s="124"/>
      <c r="K21" s="126"/>
      <c r="L21" s="207">
        <f t="shared" si="0"/>
        <v>156</v>
      </c>
      <c r="M21" s="208">
        <v>9</v>
      </c>
    </row>
    <row r="22" spans="2:13" ht="13.5" customHeight="1">
      <c r="B22" s="325">
        <v>10</v>
      </c>
      <c r="C22" s="212">
        <v>18</v>
      </c>
      <c r="D22" s="127" t="s">
        <v>142</v>
      </c>
      <c r="E22" s="375">
        <v>1786</v>
      </c>
      <c r="F22" s="129" t="s">
        <v>106</v>
      </c>
      <c r="G22" s="213">
        <v>0</v>
      </c>
      <c r="H22" s="125">
        <v>102</v>
      </c>
      <c r="I22" s="210">
        <v>0</v>
      </c>
      <c r="J22" s="124"/>
      <c r="K22" s="126"/>
      <c r="L22" s="207">
        <f t="shared" si="0"/>
        <v>102</v>
      </c>
      <c r="M22" s="208">
        <v>10</v>
      </c>
    </row>
    <row r="23" spans="2:13" ht="13.5" customHeight="1">
      <c r="B23" s="325">
        <v>11</v>
      </c>
      <c r="C23" s="171">
        <v>24</v>
      </c>
      <c r="D23" s="170" t="s">
        <v>151</v>
      </c>
      <c r="E23" s="171">
        <v>1889</v>
      </c>
      <c r="F23" s="172" t="s">
        <v>106</v>
      </c>
      <c r="G23" s="280" t="s">
        <v>178</v>
      </c>
      <c r="H23" s="125">
        <v>51</v>
      </c>
      <c r="I23" s="210">
        <v>34</v>
      </c>
      <c r="J23" s="206"/>
      <c r="K23" s="134"/>
      <c r="L23" s="207">
        <v>85</v>
      </c>
      <c r="M23" s="208">
        <v>11</v>
      </c>
    </row>
    <row r="24" spans="2:13" ht="13.5" customHeight="1">
      <c r="B24" s="325">
        <v>12</v>
      </c>
      <c r="C24" s="171">
        <v>70</v>
      </c>
      <c r="D24" s="170" t="s">
        <v>109</v>
      </c>
      <c r="E24" s="171">
        <v>1802</v>
      </c>
      <c r="F24" s="172" t="s">
        <v>106</v>
      </c>
      <c r="G24" s="280">
        <v>34</v>
      </c>
      <c r="H24" s="125">
        <v>0</v>
      </c>
      <c r="I24" s="210">
        <v>27</v>
      </c>
      <c r="J24" s="206"/>
      <c r="K24" s="134"/>
      <c r="L24" s="207">
        <f>SUM(G24+H24+I24)</f>
        <v>61</v>
      </c>
      <c r="M24" s="208">
        <v>12</v>
      </c>
    </row>
    <row r="25" spans="2:13" ht="13.5" customHeight="1">
      <c r="B25" s="325">
        <v>13</v>
      </c>
      <c r="C25" s="158">
        <v>9</v>
      </c>
      <c r="D25" s="159" t="s">
        <v>188</v>
      </c>
      <c r="E25" s="158" t="s">
        <v>114</v>
      </c>
      <c r="F25" s="160" t="s">
        <v>112</v>
      </c>
      <c r="G25" s="279">
        <v>0</v>
      </c>
      <c r="H25" s="133">
        <v>0</v>
      </c>
      <c r="I25" s="209">
        <v>0</v>
      </c>
      <c r="J25" s="206"/>
      <c r="K25" s="134"/>
      <c r="L25" s="207">
        <f>SUM(G25+H25+I25)</f>
        <v>0</v>
      </c>
      <c r="M25" s="208">
        <v>13</v>
      </c>
    </row>
    <row r="26" spans="2:13" ht="13.5" customHeight="1">
      <c r="B26" s="325">
        <v>14</v>
      </c>
      <c r="C26" s="171">
        <v>23</v>
      </c>
      <c r="D26" s="170" t="s">
        <v>150</v>
      </c>
      <c r="E26" s="171">
        <v>1888</v>
      </c>
      <c r="F26" s="172" t="s">
        <v>106</v>
      </c>
      <c r="G26" s="280">
        <v>0</v>
      </c>
      <c r="H26" s="125">
        <v>0</v>
      </c>
      <c r="I26" s="210">
        <v>0</v>
      </c>
      <c r="J26" s="206"/>
      <c r="K26" s="134"/>
      <c r="L26" s="207">
        <f>SUM(G26+H26+I26)</f>
        <v>0</v>
      </c>
      <c r="M26" s="208">
        <v>14</v>
      </c>
    </row>
    <row r="27" spans="2:13" ht="13.5" customHeight="1">
      <c r="B27" s="325">
        <v>15</v>
      </c>
      <c r="C27" s="158">
        <v>8</v>
      </c>
      <c r="D27" s="503" t="s">
        <v>110</v>
      </c>
      <c r="E27" s="171" t="s">
        <v>111</v>
      </c>
      <c r="F27" s="172" t="s">
        <v>112</v>
      </c>
      <c r="G27" s="278">
        <v>0</v>
      </c>
      <c r="H27" s="133">
        <v>0</v>
      </c>
      <c r="I27" s="209">
        <v>0</v>
      </c>
      <c r="J27" s="206"/>
      <c r="K27" s="134"/>
      <c r="L27" s="207">
        <f>SUM(G27+H27+I27)</f>
        <v>0</v>
      </c>
      <c r="M27" s="208">
        <v>15</v>
      </c>
    </row>
    <row r="28" spans="2:13" ht="13.5" customHeight="1" thickBot="1">
      <c r="B28" s="306">
        <v>16</v>
      </c>
      <c r="C28" s="186">
        <v>11</v>
      </c>
      <c r="D28" s="438" t="s">
        <v>118</v>
      </c>
      <c r="E28" s="186">
        <v>1787</v>
      </c>
      <c r="F28" s="342" t="s">
        <v>106</v>
      </c>
      <c r="G28" s="343">
        <v>0</v>
      </c>
      <c r="H28" s="148">
        <v>0</v>
      </c>
      <c r="I28" s="215">
        <v>0</v>
      </c>
      <c r="J28" s="147"/>
      <c r="K28" s="149"/>
      <c r="L28" s="344">
        <f>SUM(G28+H28+I28)</f>
        <v>0</v>
      </c>
      <c r="M28" s="216">
        <v>16</v>
      </c>
    </row>
    <row r="29" ht="13.5" customHeight="1"/>
    <row r="30" spans="2:14" ht="13.5" customHeight="1">
      <c r="B30" s="548" t="s">
        <v>75</v>
      </c>
      <c r="C30" s="548"/>
      <c r="D30" s="548"/>
      <c r="E30" s="58"/>
      <c r="F30" s="30"/>
      <c r="G30" s="548" t="s">
        <v>86</v>
      </c>
      <c r="H30" s="548"/>
      <c r="I30" s="548"/>
      <c r="J30" s="548"/>
      <c r="K30" s="548"/>
      <c r="L30" s="42"/>
      <c r="N30" s="42"/>
    </row>
    <row r="31" spans="2:14" ht="13.5" customHeight="1">
      <c r="B31" s="18"/>
      <c r="C31" s="19"/>
      <c r="D31" s="16"/>
      <c r="E31" s="16"/>
      <c r="F31" s="20"/>
      <c r="G31" s="42"/>
      <c r="H31" s="44"/>
      <c r="I31" s="42"/>
      <c r="J31" s="42"/>
      <c r="K31" s="59"/>
      <c r="L31" s="42"/>
      <c r="N31" s="42"/>
    </row>
    <row r="32" spans="2:14" ht="13.5" customHeight="1">
      <c r="B32" s="513" t="s">
        <v>64</v>
      </c>
      <c r="C32" s="513"/>
      <c r="D32" s="513"/>
      <c r="E32" s="513" t="s">
        <v>65</v>
      </c>
      <c r="F32" s="513"/>
      <c r="G32" s="513" t="s">
        <v>88</v>
      </c>
      <c r="H32" s="513"/>
      <c r="I32" s="513"/>
      <c r="J32" s="513"/>
      <c r="K32" s="513"/>
      <c r="L32" s="550" t="s">
        <v>89</v>
      </c>
      <c r="M32" s="550"/>
      <c r="N32" s="42"/>
    </row>
    <row r="33" spans="2:14" ht="13.5" customHeight="1">
      <c r="B33" s="191"/>
      <c r="C33" s="191"/>
      <c r="D33" s="191"/>
      <c r="E33" s="196"/>
      <c r="F33" s="220"/>
      <c r="G33" s="189"/>
      <c r="H33" s="191"/>
      <c r="I33" s="189"/>
      <c r="J33" s="189"/>
      <c r="K33" s="219"/>
      <c r="L33" s="189"/>
      <c r="M33" s="219"/>
      <c r="N33" s="42"/>
    </row>
    <row r="34" spans="2:14" ht="13.5" customHeight="1">
      <c r="B34" s="513" t="s">
        <v>87</v>
      </c>
      <c r="C34" s="513"/>
      <c r="D34" s="513"/>
      <c r="E34" s="513" t="s">
        <v>65</v>
      </c>
      <c r="F34" s="513"/>
      <c r="G34" s="513" t="s">
        <v>90</v>
      </c>
      <c r="H34" s="513"/>
      <c r="I34" s="513"/>
      <c r="J34" s="513"/>
      <c r="K34" s="513"/>
      <c r="L34" s="550" t="s">
        <v>89</v>
      </c>
      <c r="M34" s="550"/>
      <c r="N34" s="59"/>
    </row>
    <row r="35" spans="2:14" ht="35.25" customHeight="1">
      <c r="B35" s="221"/>
      <c r="C35" s="221"/>
      <c r="D35" s="221"/>
      <c r="E35" s="221"/>
      <c r="F35" s="221"/>
      <c r="G35" s="513" t="s">
        <v>104</v>
      </c>
      <c r="H35" s="513"/>
      <c r="I35" s="513"/>
      <c r="J35" s="513"/>
      <c r="K35" s="513"/>
      <c r="L35" s="550" t="s">
        <v>89</v>
      </c>
      <c r="M35" s="550"/>
      <c r="N35" s="59"/>
    </row>
    <row r="36" spans="1:14" ht="13.5" customHeight="1">
      <c r="A36" s="38"/>
      <c r="B36" s="222"/>
      <c r="C36" s="223"/>
      <c r="D36" s="224"/>
      <c r="E36" s="224"/>
      <c r="F36" s="225"/>
      <c r="G36" s="226"/>
      <c r="H36" s="224"/>
      <c r="I36" s="224"/>
      <c r="J36" s="224"/>
      <c r="K36" s="227"/>
      <c r="L36" s="224"/>
      <c r="M36" s="219"/>
      <c r="N36" s="60"/>
    </row>
    <row r="37" spans="2:14" ht="13.5" customHeight="1">
      <c r="B37" s="228"/>
      <c r="C37" s="191"/>
      <c r="D37" s="189"/>
      <c r="E37" s="189"/>
      <c r="F37" s="229"/>
      <c r="N37" s="59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3" ht="19.5" customHeight="1">
      <c r="O63" s="15"/>
    </row>
    <row r="64" ht="7.5" customHeight="1">
      <c r="O64" s="15"/>
    </row>
    <row r="65" spans="15:22" ht="19.5" customHeight="1">
      <c r="O65" s="15"/>
      <c r="Q65" s="94"/>
      <c r="R65" s="93"/>
      <c r="S65" s="93"/>
      <c r="T65" s="94"/>
      <c r="U65" s="93"/>
      <c r="V65" s="94"/>
    </row>
    <row r="66" spans="15:22" ht="4.5" customHeight="1">
      <c r="O66" s="15"/>
      <c r="Q66" s="94"/>
      <c r="R66" s="93"/>
      <c r="S66" s="93"/>
      <c r="T66" s="94"/>
      <c r="U66" s="93"/>
      <c r="V66" s="94"/>
    </row>
    <row r="67" spans="17:22" ht="19.5" customHeight="1">
      <c r="Q67" s="94"/>
      <c r="R67" s="93"/>
      <c r="S67" s="93"/>
      <c r="T67" s="94"/>
      <c r="U67" s="93"/>
      <c r="V67" s="94"/>
    </row>
    <row r="68" ht="19.5" customHeight="1"/>
    <row r="69" ht="9.75" customHeight="1">
      <c r="O69" s="15"/>
    </row>
    <row r="70" ht="19.5" customHeight="1">
      <c r="O70" s="15"/>
    </row>
  </sheetData>
  <sheetProtection/>
  <mergeCells count="30">
    <mergeCell ref="G35:K35"/>
    <mergeCell ref="L35:M35"/>
    <mergeCell ref="B34:D34"/>
    <mergeCell ref="E34:F34"/>
    <mergeCell ref="G32:K32"/>
    <mergeCell ref="B32:D32"/>
    <mergeCell ref="E32:F32"/>
    <mergeCell ref="L32:M32"/>
    <mergeCell ref="B30:D30"/>
    <mergeCell ref="G30:K30"/>
    <mergeCell ref="B7:J7"/>
    <mergeCell ref="J11:K11"/>
    <mergeCell ref="G34:K34"/>
    <mergeCell ref="L34:M34"/>
    <mergeCell ref="D4:H4"/>
    <mergeCell ref="B11:B12"/>
    <mergeCell ref="C11:C12"/>
    <mergeCell ref="M11:M12"/>
    <mergeCell ref="L11:L12"/>
    <mergeCell ref="B9:J9"/>
    <mergeCell ref="K2:M2"/>
    <mergeCell ref="K6:L6"/>
    <mergeCell ref="D11:D12"/>
    <mergeCell ref="E11:E12"/>
    <mergeCell ref="F11:F12"/>
    <mergeCell ref="K7:L7"/>
    <mergeCell ref="G11:I11"/>
    <mergeCell ref="B8:J8"/>
    <mergeCell ref="K3:M3"/>
    <mergeCell ref="K5:L5"/>
  </mergeCells>
  <printOptions horizontalCentered="1"/>
  <pageMargins left="0.5511811023622047" right="0.2362204724409449" top="0.67" bottom="0.7874015748031497" header="0" footer="0"/>
  <pageSetup horizontalDpi="240" verticalDpi="24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1:U54"/>
  <sheetViews>
    <sheetView zoomScale="110" zoomScaleNormal="110" zoomScaleSheetLayoutView="75" workbookViewId="0" topLeftCell="A1">
      <selection activeCell="P19" sqref="P1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23" customWidth="1"/>
    <col min="4" max="4" width="28.00390625" style="0" customWidth="1"/>
    <col min="5" max="5" width="12.28125" style="0" customWidth="1"/>
    <col min="6" max="6" width="9.00390625" style="0" customWidth="1"/>
    <col min="7" max="11" width="5.7109375" style="0" customWidth="1"/>
    <col min="12" max="12" width="9.421875" style="0" customWidth="1"/>
    <col min="13" max="13" width="7.8515625" style="15" customWidth="1"/>
    <col min="14" max="14" width="6.421875" style="15" customWidth="1"/>
    <col min="15" max="15" width="7.140625" style="0" customWidth="1"/>
  </cols>
  <sheetData>
    <row r="1" spans="2:17" s="1" customFormat="1" ht="18.75">
      <c r="B1" s="96"/>
      <c r="C1" s="96"/>
      <c r="D1" s="525" t="s">
        <v>0</v>
      </c>
      <c r="E1" s="525"/>
      <c r="F1" s="525"/>
      <c r="G1" s="525"/>
      <c r="H1" s="525"/>
      <c r="I1" s="96"/>
      <c r="J1" s="96"/>
      <c r="K1" s="534" t="s">
        <v>73</v>
      </c>
      <c r="L1" s="534"/>
      <c r="M1" s="534"/>
      <c r="O1" s="3"/>
      <c r="P1" s="4"/>
      <c r="Q1"/>
    </row>
    <row r="2" spans="2:16" s="1" customFormat="1" ht="18.75" customHeight="1">
      <c r="B2" s="49"/>
      <c r="C2" s="49"/>
      <c r="D2" s="526" t="s">
        <v>1</v>
      </c>
      <c r="E2" s="526"/>
      <c r="F2" s="526"/>
      <c r="G2" s="526"/>
      <c r="H2" s="526"/>
      <c r="I2" s="49"/>
      <c r="J2" s="49"/>
      <c r="K2" s="534" t="s">
        <v>91</v>
      </c>
      <c r="L2" s="534"/>
      <c r="M2" s="534"/>
      <c r="O2" s="6"/>
      <c r="P2" s="7"/>
    </row>
    <row r="3" spans="2:16" s="1" customFormat="1" ht="19.5" customHeight="1">
      <c r="B3" s="97"/>
      <c r="C3" s="97"/>
      <c r="D3" s="527" t="s">
        <v>72</v>
      </c>
      <c r="E3" s="527"/>
      <c r="F3" s="527"/>
      <c r="G3" s="527"/>
      <c r="H3" s="527"/>
      <c r="I3" s="97"/>
      <c r="J3" s="97"/>
      <c r="K3" s="47"/>
      <c r="L3" s="47"/>
      <c r="M3" s="47"/>
      <c r="O3" s="8"/>
      <c r="P3" s="4"/>
    </row>
    <row r="4" spans="2:16" s="1" customFormat="1" ht="18.75" customHeight="1">
      <c r="B4" s="48"/>
      <c r="C4" s="48"/>
      <c r="D4" s="518" t="s">
        <v>56</v>
      </c>
      <c r="E4" s="518"/>
      <c r="F4" s="518"/>
      <c r="G4" s="518"/>
      <c r="H4" s="518"/>
      <c r="I4" s="48"/>
      <c r="J4" s="48"/>
      <c r="K4" s="542" t="s">
        <v>20</v>
      </c>
      <c r="L4" s="542"/>
      <c r="M4" s="42"/>
      <c r="O4" s="9"/>
      <c r="P4" s="4"/>
    </row>
    <row r="5" spans="2:16" s="1" customFormat="1" ht="18" customHeight="1">
      <c r="B5" s="46"/>
      <c r="C5" s="46"/>
      <c r="D5" s="46"/>
      <c r="E5" s="46"/>
      <c r="F5" s="46"/>
      <c r="G5" s="46"/>
      <c r="H5" s="46"/>
      <c r="I5" s="46"/>
      <c r="J5" s="47"/>
      <c r="K5" s="535" t="s">
        <v>21</v>
      </c>
      <c r="L5" s="535"/>
      <c r="M5" s="217" t="s">
        <v>191</v>
      </c>
      <c r="O5" s="9"/>
      <c r="P5" s="4"/>
    </row>
    <row r="6" spans="2:16" s="1" customFormat="1" ht="18" customHeight="1">
      <c r="B6" s="549" t="s">
        <v>19</v>
      </c>
      <c r="C6" s="549"/>
      <c r="D6" s="549"/>
      <c r="E6" s="549"/>
      <c r="F6" s="549"/>
      <c r="G6" s="549"/>
      <c r="H6" s="549"/>
      <c r="I6" s="549"/>
      <c r="J6" s="549"/>
      <c r="K6" s="535" t="s">
        <v>22</v>
      </c>
      <c r="L6" s="535"/>
      <c r="M6" s="217" t="s">
        <v>192</v>
      </c>
      <c r="O6" s="9"/>
      <c r="P6" s="4"/>
    </row>
    <row r="7" spans="2:16" s="1" customFormat="1" ht="28.5" customHeight="1">
      <c r="B7" s="541" t="s">
        <v>2</v>
      </c>
      <c r="C7" s="541"/>
      <c r="D7" s="541"/>
      <c r="E7" s="541"/>
      <c r="F7" s="541"/>
      <c r="G7" s="541"/>
      <c r="H7" s="541"/>
      <c r="I7" s="541"/>
      <c r="J7" s="541"/>
      <c r="K7" s="51"/>
      <c r="L7" s="47"/>
      <c r="M7" s="47"/>
      <c r="N7" s="33"/>
      <c r="O7" s="8"/>
      <c r="P7" s="4"/>
    </row>
    <row r="8" spans="2:21" s="1" customFormat="1" ht="20.25" customHeight="1">
      <c r="B8" s="541" t="s">
        <v>48</v>
      </c>
      <c r="C8" s="541"/>
      <c r="D8" s="541"/>
      <c r="E8" s="541"/>
      <c r="F8" s="541"/>
      <c r="G8" s="541"/>
      <c r="H8" s="541"/>
      <c r="I8" s="541"/>
      <c r="J8" s="541"/>
      <c r="K8" s="51"/>
      <c r="L8" s="51"/>
      <c r="M8" s="51"/>
      <c r="N8" s="33"/>
      <c r="O8" s="8"/>
      <c r="P8" s="4"/>
      <c r="U8" s="33"/>
    </row>
    <row r="9" spans="3:16" s="1" customFormat="1" ht="19.5" thickBot="1">
      <c r="C9" s="2"/>
      <c r="D9" s="10"/>
      <c r="E9" s="11"/>
      <c r="F9" s="11"/>
      <c r="G9" s="11"/>
      <c r="H9" s="12"/>
      <c r="I9" s="5"/>
      <c r="J9" s="5"/>
      <c r="K9" s="5"/>
      <c r="L9" s="5"/>
      <c r="M9" s="13"/>
      <c r="N9" s="14"/>
      <c r="O9" s="3"/>
      <c r="P9" s="4"/>
    </row>
    <row r="10" spans="2:14" ht="15.75" customHeight="1">
      <c r="B10" s="521" t="s">
        <v>9</v>
      </c>
      <c r="C10" s="519" t="s">
        <v>10</v>
      </c>
      <c r="D10" s="544" t="s">
        <v>3</v>
      </c>
      <c r="E10" s="528" t="s">
        <v>36</v>
      </c>
      <c r="F10" s="528" t="s">
        <v>18</v>
      </c>
      <c r="G10" s="551" t="s">
        <v>4</v>
      </c>
      <c r="H10" s="539"/>
      <c r="I10" s="540"/>
      <c r="J10" s="522" t="s">
        <v>5</v>
      </c>
      <c r="K10" s="523"/>
      <c r="L10" s="546" t="s">
        <v>6</v>
      </c>
      <c r="M10" s="544" t="s">
        <v>7</v>
      </c>
      <c r="N10"/>
    </row>
    <row r="11" spans="2:14" ht="18" customHeight="1" thickBot="1">
      <c r="B11" s="543"/>
      <c r="C11" s="520"/>
      <c r="D11" s="545"/>
      <c r="E11" s="529"/>
      <c r="F11" s="529"/>
      <c r="G11" s="198">
        <v>1</v>
      </c>
      <c r="H11" s="121">
        <v>2</v>
      </c>
      <c r="I11" s="123">
        <v>3</v>
      </c>
      <c r="J11" s="198">
        <v>1</v>
      </c>
      <c r="K11" s="123">
        <v>2</v>
      </c>
      <c r="L11" s="547"/>
      <c r="M11" s="545"/>
      <c r="N11"/>
    </row>
    <row r="12" spans="2:13" ht="13.5" customHeight="1">
      <c r="B12" s="204">
        <v>1</v>
      </c>
      <c r="C12" s="150">
        <v>14</v>
      </c>
      <c r="D12" s="377" t="s">
        <v>157</v>
      </c>
      <c r="E12" s="150" t="s">
        <v>181</v>
      </c>
      <c r="F12" s="150" t="s">
        <v>132</v>
      </c>
      <c r="G12" s="201">
        <v>180</v>
      </c>
      <c r="H12" s="347">
        <v>180</v>
      </c>
      <c r="I12" s="277">
        <v>180</v>
      </c>
      <c r="J12" s="348"/>
      <c r="K12" s="349"/>
      <c r="L12" s="350">
        <f aca="true" t="shared" si="0" ref="L12:L34">SUM(G12+H12+I12)</f>
        <v>540</v>
      </c>
      <c r="M12" s="351">
        <v>1</v>
      </c>
    </row>
    <row r="13" spans="2:13" ht="13.5" customHeight="1">
      <c r="B13" s="208">
        <v>2</v>
      </c>
      <c r="C13" s="284">
        <v>21</v>
      </c>
      <c r="D13" s="378" t="s">
        <v>145</v>
      </c>
      <c r="E13" s="284" t="s">
        <v>147</v>
      </c>
      <c r="F13" s="284" t="s">
        <v>132</v>
      </c>
      <c r="G13" s="250">
        <v>180</v>
      </c>
      <c r="H13" s="232">
        <v>180</v>
      </c>
      <c r="I13" s="337">
        <v>126</v>
      </c>
      <c r="J13" s="250"/>
      <c r="K13" s="337"/>
      <c r="L13" s="345">
        <f t="shared" si="0"/>
        <v>486</v>
      </c>
      <c r="M13" s="346">
        <v>2</v>
      </c>
    </row>
    <row r="14" spans="2:13" ht="13.5" customHeight="1">
      <c r="B14" s="208">
        <v>3</v>
      </c>
      <c r="C14" s="158">
        <v>4</v>
      </c>
      <c r="D14" s="379" t="s">
        <v>194</v>
      </c>
      <c r="E14" s="158" t="s">
        <v>129</v>
      </c>
      <c r="F14" s="158" t="s">
        <v>127</v>
      </c>
      <c r="G14" s="124">
        <v>180</v>
      </c>
      <c r="H14" s="133">
        <v>180</v>
      </c>
      <c r="I14" s="209">
        <v>118</v>
      </c>
      <c r="J14" s="206"/>
      <c r="K14" s="209"/>
      <c r="L14" s="233">
        <f t="shared" si="0"/>
        <v>478</v>
      </c>
      <c r="M14" s="214">
        <v>3</v>
      </c>
    </row>
    <row r="15" spans="2:13" ht="13.5" customHeight="1">
      <c r="B15" s="208">
        <v>4</v>
      </c>
      <c r="C15" s="212">
        <v>16</v>
      </c>
      <c r="D15" s="380" t="s">
        <v>187</v>
      </c>
      <c r="E15" s="128" t="s">
        <v>179</v>
      </c>
      <c r="F15" s="130" t="s">
        <v>167</v>
      </c>
      <c r="G15" s="124">
        <v>180</v>
      </c>
      <c r="H15" s="125">
        <v>180</v>
      </c>
      <c r="I15" s="210">
        <v>93</v>
      </c>
      <c r="J15" s="124"/>
      <c r="K15" s="210"/>
      <c r="L15" s="233">
        <f t="shared" si="0"/>
        <v>453</v>
      </c>
      <c r="M15" s="214">
        <v>4</v>
      </c>
    </row>
    <row r="16" spans="2:13" ht="13.5" customHeight="1">
      <c r="B16" s="208">
        <v>5</v>
      </c>
      <c r="C16" s="158">
        <v>5</v>
      </c>
      <c r="D16" s="381" t="s">
        <v>130</v>
      </c>
      <c r="E16" s="171" t="s">
        <v>131</v>
      </c>
      <c r="F16" s="171" t="s">
        <v>132</v>
      </c>
      <c r="G16" s="124">
        <v>180</v>
      </c>
      <c r="H16" s="125">
        <v>180</v>
      </c>
      <c r="I16" s="210">
        <v>86</v>
      </c>
      <c r="J16" s="124"/>
      <c r="K16" s="210"/>
      <c r="L16" s="233">
        <f t="shared" si="0"/>
        <v>446</v>
      </c>
      <c r="M16" s="214">
        <v>5</v>
      </c>
    </row>
    <row r="17" spans="2:13" ht="13.5" customHeight="1">
      <c r="B17" s="208">
        <v>6</v>
      </c>
      <c r="C17" s="158">
        <v>15</v>
      </c>
      <c r="D17" s="379" t="s">
        <v>156</v>
      </c>
      <c r="E17" s="158" t="s">
        <v>180</v>
      </c>
      <c r="F17" s="158" t="s">
        <v>132</v>
      </c>
      <c r="G17" s="124">
        <v>126</v>
      </c>
      <c r="H17" s="230">
        <v>180</v>
      </c>
      <c r="I17" s="210">
        <v>116</v>
      </c>
      <c r="J17" s="285"/>
      <c r="K17" s="235"/>
      <c r="L17" s="233">
        <f t="shared" si="0"/>
        <v>422</v>
      </c>
      <c r="M17" s="214">
        <v>6</v>
      </c>
    </row>
    <row r="18" spans="2:13" ht="13.5" customHeight="1">
      <c r="B18" s="208">
        <v>7</v>
      </c>
      <c r="C18" s="284">
        <v>22</v>
      </c>
      <c r="D18" s="378" t="s">
        <v>148</v>
      </c>
      <c r="E18" s="284" t="s">
        <v>149</v>
      </c>
      <c r="F18" s="284" t="s">
        <v>132</v>
      </c>
      <c r="G18" s="250">
        <v>133</v>
      </c>
      <c r="H18" s="232">
        <v>180</v>
      </c>
      <c r="I18" s="337">
        <v>99</v>
      </c>
      <c r="J18" s="250"/>
      <c r="K18" s="337"/>
      <c r="L18" s="345">
        <f t="shared" si="0"/>
        <v>412</v>
      </c>
      <c r="M18" s="346">
        <v>7</v>
      </c>
    </row>
    <row r="19" spans="2:13" ht="13.5" customHeight="1">
      <c r="B19" s="208">
        <v>8</v>
      </c>
      <c r="C19" s="158">
        <v>3</v>
      </c>
      <c r="D19" s="379" t="s">
        <v>125</v>
      </c>
      <c r="E19" s="158" t="s">
        <v>126</v>
      </c>
      <c r="F19" s="158" t="s">
        <v>127</v>
      </c>
      <c r="G19" s="124">
        <v>129</v>
      </c>
      <c r="H19" s="125">
        <v>81</v>
      </c>
      <c r="I19" s="210">
        <v>180</v>
      </c>
      <c r="J19" s="124"/>
      <c r="K19" s="210"/>
      <c r="L19" s="233">
        <f t="shared" si="0"/>
        <v>390</v>
      </c>
      <c r="M19" s="214">
        <v>8</v>
      </c>
    </row>
    <row r="20" spans="2:13" ht="13.5" customHeight="1">
      <c r="B20" s="208">
        <v>9</v>
      </c>
      <c r="C20" s="212">
        <v>9</v>
      </c>
      <c r="D20" s="382" t="s">
        <v>188</v>
      </c>
      <c r="E20" s="131" t="s">
        <v>114</v>
      </c>
      <c r="F20" s="130" t="s">
        <v>112</v>
      </c>
      <c r="G20" s="124">
        <v>69</v>
      </c>
      <c r="H20" s="125">
        <v>180</v>
      </c>
      <c r="I20" s="210">
        <v>126</v>
      </c>
      <c r="J20" s="124"/>
      <c r="K20" s="210"/>
      <c r="L20" s="233">
        <f t="shared" si="0"/>
        <v>375</v>
      </c>
      <c r="M20" s="214">
        <v>9</v>
      </c>
    </row>
    <row r="21" spans="2:13" ht="13.5" customHeight="1">
      <c r="B21" s="208">
        <v>10</v>
      </c>
      <c r="C21" s="158">
        <v>8</v>
      </c>
      <c r="D21" s="379" t="s">
        <v>110</v>
      </c>
      <c r="E21" s="158" t="s">
        <v>111</v>
      </c>
      <c r="F21" s="158" t="s">
        <v>112</v>
      </c>
      <c r="G21" s="124">
        <v>148</v>
      </c>
      <c r="H21" s="125">
        <v>131</v>
      </c>
      <c r="I21" s="210">
        <v>88</v>
      </c>
      <c r="J21" s="124"/>
      <c r="K21" s="210"/>
      <c r="L21" s="233">
        <f t="shared" si="0"/>
        <v>367</v>
      </c>
      <c r="M21" s="214">
        <v>10</v>
      </c>
    </row>
    <row r="22" spans="2:13" ht="13.5" customHeight="1">
      <c r="B22" s="208">
        <v>11</v>
      </c>
      <c r="C22" s="171">
        <v>31</v>
      </c>
      <c r="D22" s="383" t="s">
        <v>171</v>
      </c>
      <c r="E22" s="171" t="s">
        <v>189</v>
      </c>
      <c r="F22" s="171" t="s">
        <v>167</v>
      </c>
      <c r="G22" s="124">
        <v>91</v>
      </c>
      <c r="H22" s="125">
        <v>180</v>
      </c>
      <c r="I22" s="210">
        <v>90</v>
      </c>
      <c r="J22" s="124"/>
      <c r="K22" s="210"/>
      <c r="L22" s="233">
        <f t="shared" si="0"/>
        <v>361</v>
      </c>
      <c r="M22" s="214">
        <v>11</v>
      </c>
    </row>
    <row r="23" spans="2:13" ht="13.5" customHeight="1">
      <c r="B23" s="208">
        <v>12</v>
      </c>
      <c r="C23" s="171">
        <v>29</v>
      </c>
      <c r="D23" s="383" t="s">
        <v>166</v>
      </c>
      <c r="E23" s="171" t="s">
        <v>170</v>
      </c>
      <c r="F23" s="171" t="s">
        <v>167</v>
      </c>
      <c r="G23" s="124">
        <v>130</v>
      </c>
      <c r="H23" s="125">
        <v>85</v>
      </c>
      <c r="I23" s="210">
        <v>142</v>
      </c>
      <c r="J23" s="124"/>
      <c r="K23" s="210"/>
      <c r="L23" s="233">
        <f t="shared" si="0"/>
        <v>357</v>
      </c>
      <c r="M23" s="214">
        <v>12</v>
      </c>
    </row>
    <row r="24" spans="2:13" ht="13.5" customHeight="1">
      <c r="B24" s="208">
        <v>13</v>
      </c>
      <c r="C24" s="158">
        <v>19</v>
      </c>
      <c r="D24" s="379" t="s">
        <v>143</v>
      </c>
      <c r="E24" s="158">
        <v>1788</v>
      </c>
      <c r="F24" s="158" t="s">
        <v>106</v>
      </c>
      <c r="G24" s="124">
        <v>156</v>
      </c>
      <c r="H24" s="133">
        <v>101</v>
      </c>
      <c r="I24" s="209">
        <v>96</v>
      </c>
      <c r="J24" s="206"/>
      <c r="K24" s="209"/>
      <c r="L24" s="233">
        <f t="shared" si="0"/>
        <v>353</v>
      </c>
      <c r="M24" s="214">
        <v>13</v>
      </c>
    </row>
    <row r="25" spans="2:13" ht="13.5" customHeight="1">
      <c r="B25" s="208">
        <v>14</v>
      </c>
      <c r="C25" s="158">
        <v>30</v>
      </c>
      <c r="D25" s="379" t="s">
        <v>168</v>
      </c>
      <c r="E25" s="158" t="s">
        <v>169</v>
      </c>
      <c r="F25" s="158" t="s">
        <v>167</v>
      </c>
      <c r="G25" s="124">
        <v>155</v>
      </c>
      <c r="H25" s="230">
        <v>121</v>
      </c>
      <c r="I25" s="210">
        <v>65</v>
      </c>
      <c r="J25" s="285"/>
      <c r="K25" s="235"/>
      <c r="L25" s="233">
        <f t="shared" si="0"/>
        <v>341</v>
      </c>
      <c r="M25" s="214">
        <v>14</v>
      </c>
    </row>
    <row r="26" spans="2:13" ht="13.5" customHeight="1">
      <c r="B26" s="208">
        <v>15</v>
      </c>
      <c r="C26" s="284">
        <v>36</v>
      </c>
      <c r="D26" s="378" t="s">
        <v>161</v>
      </c>
      <c r="E26" s="284" t="s">
        <v>162</v>
      </c>
      <c r="F26" s="284" t="s">
        <v>132</v>
      </c>
      <c r="G26" s="250">
        <v>145</v>
      </c>
      <c r="H26" s="232">
        <v>112</v>
      </c>
      <c r="I26" s="337">
        <v>67</v>
      </c>
      <c r="J26" s="250"/>
      <c r="K26" s="337"/>
      <c r="L26" s="345">
        <f t="shared" si="0"/>
        <v>324</v>
      </c>
      <c r="M26" s="346">
        <v>15</v>
      </c>
    </row>
    <row r="27" spans="2:13" ht="13.5" customHeight="1">
      <c r="B27" s="208">
        <v>16</v>
      </c>
      <c r="C27" s="171">
        <v>10</v>
      </c>
      <c r="D27" s="384" t="s">
        <v>195</v>
      </c>
      <c r="E27" s="171" t="s">
        <v>117</v>
      </c>
      <c r="F27" s="171" t="s">
        <v>112</v>
      </c>
      <c r="G27" s="124">
        <v>144</v>
      </c>
      <c r="H27" s="125">
        <v>81</v>
      </c>
      <c r="I27" s="210">
        <v>89</v>
      </c>
      <c r="J27" s="124"/>
      <c r="K27" s="210"/>
      <c r="L27" s="233">
        <f t="shared" si="0"/>
        <v>314</v>
      </c>
      <c r="M27" s="214">
        <v>16</v>
      </c>
    </row>
    <row r="28" spans="2:13" ht="13.5" customHeight="1">
      <c r="B28" s="208">
        <v>17</v>
      </c>
      <c r="C28" s="158">
        <v>33</v>
      </c>
      <c r="D28" s="384" t="s">
        <v>190</v>
      </c>
      <c r="E28" s="171">
        <v>1821</v>
      </c>
      <c r="F28" s="171" t="s">
        <v>106</v>
      </c>
      <c r="G28" s="124">
        <v>102</v>
      </c>
      <c r="H28" s="125">
        <v>78</v>
      </c>
      <c r="I28" s="210">
        <v>131</v>
      </c>
      <c r="J28" s="124"/>
      <c r="K28" s="210"/>
      <c r="L28" s="233">
        <f t="shared" si="0"/>
        <v>311</v>
      </c>
      <c r="M28" s="214">
        <v>17</v>
      </c>
    </row>
    <row r="29" spans="2:13" ht="13.5" customHeight="1">
      <c r="B29" s="208">
        <v>18</v>
      </c>
      <c r="C29" s="158">
        <v>17</v>
      </c>
      <c r="D29" s="385" t="s">
        <v>140</v>
      </c>
      <c r="E29" s="158">
        <v>1791</v>
      </c>
      <c r="F29" s="158" t="s">
        <v>106</v>
      </c>
      <c r="G29" s="124">
        <v>79</v>
      </c>
      <c r="H29" s="133">
        <v>180</v>
      </c>
      <c r="I29" s="209">
        <v>51</v>
      </c>
      <c r="J29" s="206"/>
      <c r="K29" s="209"/>
      <c r="L29" s="233">
        <f t="shared" si="0"/>
        <v>310</v>
      </c>
      <c r="M29" s="214">
        <v>18</v>
      </c>
    </row>
    <row r="30" spans="2:13" ht="13.5" customHeight="1">
      <c r="B30" s="208">
        <v>19</v>
      </c>
      <c r="C30" s="158">
        <v>37</v>
      </c>
      <c r="D30" s="384" t="s">
        <v>164</v>
      </c>
      <c r="E30" s="171" t="s">
        <v>165</v>
      </c>
      <c r="F30" s="171" t="s">
        <v>132</v>
      </c>
      <c r="G30" s="124">
        <v>98</v>
      </c>
      <c r="H30" s="125">
        <v>71</v>
      </c>
      <c r="I30" s="210">
        <v>133</v>
      </c>
      <c r="J30" s="124"/>
      <c r="K30" s="210"/>
      <c r="L30" s="233">
        <f t="shared" si="0"/>
        <v>302</v>
      </c>
      <c r="M30" s="214">
        <v>19</v>
      </c>
    </row>
    <row r="31" spans="2:13" ht="13.5" customHeight="1">
      <c r="B31" s="208">
        <v>20</v>
      </c>
      <c r="C31" s="352">
        <v>1</v>
      </c>
      <c r="D31" s="386" t="s">
        <v>121</v>
      </c>
      <c r="E31" s="353" t="s">
        <v>122</v>
      </c>
      <c r="F31" s="354" t="s">
        <v>123</v>
      </c>
      <c r="G31" s="250">
        <v>0</v>
      </c>
      <c r="H31" s="355">
        <v>112</v>
      </c>
      <c r="I31" s="356">
        <v>180</v>
      </c>
      <c r="J31" s="285"/>
      <c r="K31" s="235"/>
      <c r="L31" s="233">
        <f t="shared" si="0"/>
        <v>292</v>
      </c>
      <c r="M31" s="214">
        <v>20</v>
      </c>
    </row>
    <row r="32" spans="2:13" ht="13.5" customHeight="1">
      <c r="B32" s="208">
        <v>21</v>
      </c>
      <c r="C32" s="171">
        <v>11</v>
      </c>
      <c r="D32" s="384" t="s">
        <v>118</v>
      </c>
      <c r="E32" s="171">
        <v>1787</v>
      </c>
      <c r="F32" s="171" t="s">
        <v>106</v>
      </c>
      <c r="G32" s="124">
        <v>0</v>
      </c>
      <c r="H32" s="231">
        <v>87</v>
      </c>
      <c r="I32" s="236">
        <v>180</v>
      </c>
      <c r="J32" s="286"/>
      <c r="K32" s="236"/>
      <c r="L32" s="234">
        <f t="shared" si="0"/>
        <v>267</v>
      </c>
      <c r="M32" s="214">
        <v>21</v>
      </c>
    </row>
    <row r="33" spans="2:13" ht="13.5" customHeight="1">
      <c r="B33" s="208">
        <v>22</v>
      </c>
      <c r="C33" s="158">
        <v>35</v>
      </c>
      <c r="D33" s="379" t="s">
        <v>159</v>
      </c>
      <c r="E33" s="158">
        <v>1820</v>
      </c>
      <c r="F33" s="284" t="s">
        <v>106</v>
      </c>
      <c r="G33" s="124">
        <v>115</v>
      </c>
      <c r="H33" s="230">
        <v>71</v>
      </c>
      <c r="I33" s="210">
        <v>70</v>
      </c>
      <c r="J33" s="285"/>
      <c r="K33" s="235"/>
      <c r="L33" s="233">
        <f t="shared" si="0"/>
        <v>256</v>
      </c>
      <c r="M33" s="214">
        <v>22</v>
      </c>
    </row>
    <row r="34" spans="2:14" ht="13.5" customHeight="1">
      <c r="B34" s="208">
        <v>23</v>
      </c>
      <c r="C34" s="158">
        <v>69</v>
      </c>
      <c r="D34" s="379" t="s">
        <v>105</v>
      </c>
      <c r="E34" s="158">
        <v>1794</v>
      </c>
      <c r="F34" s="158" t="s">
        <v>106</v>
      </c>
      <c r="G34" s="124">
        <v>149</v>
      </c>
      <c r="H34" s="133">
        <v>99</v>
      </c>
      <c r="I34" s="209">
        <v>0</v>
      </c>
      <c r="J34" s="206"/>
      <c r="K34" s="209"/>
      <c r="L34" s="233">
        <f t="shared" si="0"/>
        <v>248</v>
      </c>
      <c r="M34" s="214">
        <v>23</v>
      </c>
      <c r="N34"/>
    </row>
    <row r="35" spans="2:14" ht="13.5" customHeight="1">
      <c r="B35" s="208">
        <v>24</v>
      </c>
      <c r="C35" s="158">
        <v>7</v>
      </c>
      <c r="D35" s="379" t="s">
        <v>137</v>
      </c>
      <c r="E35" s="158" t="s">
        <v>138</v>
      </c>
      <c r="F35" s="158" t="s">
        <v>132</v>
      </c>
      <c r="G35" s="124">
        <v>120</v>
      </c>
      <c r="H35" s="125">
        <v>84</v>
      </c>
      <c r="I35" s="210"/>
      <c r="J35" s="124"/>
      <c r="K35" s="210"/>
      <c r="L35" s="233">
        <v>204</v>
      </c>
      <c r="M35" s="214">
        <v>24</v>
      </c>
      <c r="N35"/>
    </row>
    <row r="36" spans="2:14" ht="13.5" customHeight="1">
      <c r="B36" s="208">
        <v>25</v>
      </c>
      <c r="C36" s="212">
        <v>24</v>
      </c>
      <c r="D36" s="380" t="s">
        <v>151</v>
      </c>
      <c r="E36" s="375">
        <v>1889</v>
      </c>
      <c r="F36" s="130" t="s">
        <v>106</v>
      </c>
      <c r="G36" s="124">
        <v>91</v>
      </c>
      <c r="H36" s="125">
        <v>107</v>
      </c>
      <c r="I36" s="210">
        <v>0</v>
      </c>
      <c r="J36" s="124"/>
      <c r="K36" s="210"/>
      <c r="L36" s="233">
        <f aca="true" t="shared" si="1" ref="L36:L42">SUM(G36+H36+I36)</f>
        <v>198</v>
      </c>
      <c r="M36" s="214">
        <v>25</v>
      </c>
      <c r="N36"/>
    </row>
    <row r="37" spans="2:14" ht="13.5" customHeight="1">
      <c r="B37" s="208">
        <v>26</v>
      </c>
      <c r="C37" s="171">
        <v>34</v>
      </c>
      <c r="D37" s="383" t="s">
        <v>158</v>
      </c>
      <c r="E37" s="171">
        <v>1820</v>
      </c>
      <c r="F37" s="171" t="s">
        <v>106</v>
      </c>
      <c r="G37" s="124">
        <v>76</v>
      </c>
      <c r="H37" s="125">
        <v>121</v>
      </c>
      <c r="I37" s="210">
        <v>0</v>
      </c>
      <c r="J37" s="124"/>
      <c r="K37" s="210"/>
      <c r="L37" s="233">
        <f t="shared" si="1"/>
        <v>197</v>
      </c>
      <c r="M37" s="214">
        <v>26</v>
      </c>
      <c r="N37"/>
    </row>
    <row r="38" spans="2:14" ht="13.5" customHeight="1">
      <c r="B38" s="208">
        <v>27</v>
      </c>
      <c r="C38" s="158">
        <v>70</v>
      </c>
      <c r="D38" s="379" t="s">
        <v>109</v>
      </c>
      <c r="E38" s="158">
        <v>1802</v>
      </c>
      <c r="F38" s="158" t="s">
        <v>106</v>
      </c>
      <c r="G38" s="124">
        <v>84</v>
      </c>
      <c r="H38" s="125">
        <v>52</v>
      </c>
      <c r="I38" s="210">
        <v>47</v>
      </c>
      <c r="J38" s="124"/>
      <c r="K38" s="210"/>
      <c r="L38" s="233">
        <f t="shared" si="1"/>
        <v>183</v>
      </c>
      <c r="M38" s="214">
        <v>27</v>
      </c>
      <c r="N38"/>
    </row>
    <row r="39" spans="2:14" ht="13.5" customHeight="1">
      <c r="B39" s="208">
        <v>28</v>
      </c>
      <c r="C39" s="158">
        <v>6</v>
      </c>
      <c r="D39" s="379" t="s">
        <v>134</v>
      </c>
      <c r="E39" s="158" t="s">
        <v>135</v>
      </c>
      <c r="F39" s="158" t="s">
        <v>132</v>
      </c>
      <c r="G39" s="124">
        <v>0</v>
      </c>
      <c r="H39" s="125">
        <v>180</v>
      </c>
      <c r="I39" s="210">
        <v>0</v>
      </c>
      <c r="J39" s="124"/>
      <c r="K39" s="210"/>
      <c r="L39" s="233">
        <f t="shared" si="1"/>
        <v>180</v>
      </c>
      <c r="M39" s="214">
        <v>28</v>
      </c>
      <c r="N39"/>
    </row>
    <row r="40" spans="2:14" ht="13.5" customHeight="1">
      <c r="B40" s="208">
        <v>29</v>
      </c>
      <c r="C40" s="158">
        <v>32</v>
      </c>
      <c r="D40" s="379" t="s">
        <v>172</v>
      </c>
      <c r="E40" s="158" t="s">
        <v>173</v>
      </c>
      <c r="F40" s="158" t="s">
        <v>167</v>
      </c>
      <c r="G40" s="124">
        <v>171</v>
      </c>
      <c r="H40" s="230">
        <v>0</v>
      </c>
      <c r="I40" s="210">
        <v>0</v>
      </c>
      <c r="J40" s="285"/>
      <c r="K40" s="235"/>
      <c r="L40" s="233">
        <f t="shared" si="1"/>
        <v>171</v>
      </c>
      <c r="M40" s="214">
        <v>29</v>
      </c>
      <c r="N40"/>
    </row>
    <row r="41" spans="2:14" ht="15.75">
      <c r="B41" s="208">
        <v>30</v>
      </c>
      <c r="C41" s="284">
        <v>23</v>
      </c>
      <c r="D41" s="387" t="s">
        <v>150</v>
      </c>
      <c r="E41" s="357">
        <v>1888</v>
      </c>
      <c r="F41" s="357" t="s">
        <v>106</v>
      </c>
      <c r="G41" s="250">
        <v>63</v>
      </c>
      <c r="H41" s="232">
        <v>0</v>
      </c>
      <c r="I41" s="337">
        <v>62</v>
      </c>
      <c r="J41" s="250"/>
      <c r="K41" s="337"/>
      <c r="L41" s="345">
        <f t="shared" si="1"/>
        <v>125</v>
      </c>
      <c r="M41" s="346">
        <v>30</v>
      </c>
      <c r="N41"/>
    </row>
    <row r="42" spans="2:15" ht="18" customHeight="1" thickBot="1">
      <c r="B42" s="216">
        <v>31</v>
      </c>
      <c r="C42" s="373">
        <v>18</v>
      </c>
      <c r="D42" s="388" t="s">
        <v>142</v>
      </c>
      <c r="E42" s="373">
        <v>1786</v>
      </c>
      <c r="F42" s="373" t="s">
        <v>106</v>
      </c>
      <c r="G42" s="147">
        <v>0</v>
      </c>
      <c r="H42" s="148">
        <v>40</v>
      </c>
      <c r="I42" s="215">
        <v>0</v>
      </c>
      <c r="J42" s="147"/>
      <c r="K42" s="215"/>
      <c r="L42" s="238">
        <f t="shared" si="1"/>
        <v>40</v>
      </c>
      <c r="M42" s="237">
        <v>31</v>
      </c>
      <c r="O42" s="42"/>
    </row>
    <row r="43" spans="2:15" ht="18" customHeight="1">
      <c r="B43" s="318"/>
      <c r="C43" s="211"/>
      <c r="D43" s="211"/>
      <c r="E43" s="211"/>
      <c r="F43" s="211"/>
      <c r="G43" s="319"/>
      <c r="H43" s="320"/>
      <c r="I43" s="319"/>
      <c r="J43" s="320"/>
      <c r="K43" s="320"/>
      <c r="M43" s="318"/>
      <c r="O43" s="42"/>
    </row>
    <row r="44" spans="2:15" ht="18" customHeight="1">
      <c r="B44" s="318"/>
      <c r="C44" s="211"/>
      <c r="D44" s="211"/>
      <c r="E44" s="211"/>
      <c r="F44" s="211"/>
      <c r="G44" s="319"/>
      <c r="H44" s="320"/>
      <c r="I44" s="319"/>
      <c r="J44" s="320"/>
      <c r="K44" s="320"/>
      <c r="M44" s="318"/>
      <c r="O44" s="42"/>
    </row>
    <row r="45" spans="2:15" ht="15.75">
      <c r="B45" s="513" t="s">
        <v>64</v>
      </c>
      <c r="C45" s="513"/>
      <c r="D45" s="513"/>
      <c r="E45" s="514" t="s">
        <v>65</v>
      </c>
      <c r="F45" s="514"/>
      <c r="G45" s="513" t="s">
        <v>88</v>
      </c>
      <c r="H45" s="513"/>
      <c r="I45" s="513"/>
      <c r="J45" s="513"/>
      <c r="K45" s="513"/>
      <c r="L45" s="514" t="s">
        <v>66</v>
      </c>
      <c r="M45" s="514"/>
      <c r="O45" s="42"/>
    </row>
    <row r="46" spans="2:15" ht="11.25" customHeight="1">
      <c r="B46" s="191"/>
      <c r="C46" s="191"/>
      <c r="D46" s="191"/>
      <c r="E46" s="196"/>
      <c r="F46" s="220"/>
      <c r="G46" s="191"/>
      <c r="H46" s="191"/>
      <c r="I46" s="191"/>
      <c r="J46" s="191"/>
      <c r="K46" s="239"/>
      <c r="L46" s="191"/>
      <c r="M46" s="239"/>
      <c r="O46" s="42"/>
    </row>
    <row r="47" spans="2:15" ht="17.25" customHeight="1">
      <c r="B47" s="513" t="s">
        <v>87</v>
      </c>
      <c r="C47" s="513"/>
      <c r="D47" s="513"/>
      <c r="E47" s="514" t="s">
        <v>65</v>
      </c>
      <c r="F47" s="514"/>
      <c r="G47" s="513" t="s">
        <v>90</v>
      </c>
      <c r="H47" s="513"/>
      <c r="I47" s="513"/>
      <c r="J47" s="513"/>
      <c r="K47" s="513"/>
      <c r="L47" s="514" t="s">
        <v>66</v>
      </c>
      <c r="M47" s="514"/>
      <c r="O47" s="59"/>
    </row>
    <row r="48" spans="2:15" ht="12" customHeight="1">
      <c r="B48" s="221"/>
      <c r="C48" s="221"/>
      <c r="D48" s="221"/>
      <c r="E48" s="195"/>
      <c r="F48" s="195"/>
      <c r="G48" s="190"/>
      <c r="H48" s="190"/>
      <c r="I48" s="190"/>
      <c r="J48" s="190"/>
      <c r="K48" s="190"/>
      <c r="L48" s="190"/>
      <c r="M48" s="239"/>
      <c r="O48" s="59"/>
    </row>
    <row r="49" spans="2:15" ht="12" customHeight="1" hidden="1">
      <c r="B49" s="240"/>
      <c r="C49" s="241"/>
      <c r="D49" s="191"/>
      <c r="E49" s="191"/>
      <c r="F49" s="242"/>
      <c r="G49" s="228"/>
      <c r="H49" s="191"/>
      <c r="I49" s="191"/>
      <c r="J49" s="191"/>
      <c r="K49" s="239"/>
      <c r="L49" s="191"/>
      <c r="M49" s="239"/>
      <c r="O49" s="60"/>
    </row>
    <row r="50" spans="2:15" ht="16.5" customHeight="1">
      <c r="B50" s="221"/>
      <c r="C50" s="221"/>
      <c r="D50" s="221"/>
      <c r="E50" s="221"/>
      <c r="F50" s="221"/>
      <c r="G50" s="513" t="s">
        <v>104</v>
      </c>
      <c r="H50" s="513"/>
      <c r="I50" s="513"/>
      <c r="J50" s="513"/>
      <c r="K50" s="513"/>
      <c r="L50" s="514" t="s">
        <v>66</v>
      </c>
      <c r="M50" s="514"/>
      <c r="O50" s="59"/>
    </row>
    <row r="51" spans="14:15" ht="9" customHeight="1">
      <c r="N51"/>
      <c r="O51" s="15"/>
    </row>
    <row r="52" ht="19.5" customHeight="1"/>
    <row r="53" spans="14:15" ht="9.75" customHeight="1">
      <c r="N53" s="22"/>
      <c r="O53" s="15"/>
    </row>
    <row r="54" ht="19.5" customHeight="1">
      <c r="O54" s="15"/>
    </row>
  </sheetData>
  <sheetProtection/>
  <mergeCells count="31">
    <mergeCell ref="B6:J6"/>
    <mergeCell ref="K6:L6"/>
    <mergeCell ref="M10:M11"/>
    <mergeCell ref="B10:B11"/>
    <mergeCell ref="D10:D11"/>
    <mergeCell ref="F10:F11"/>
    <mergeCell ref="K2:M2"/>
    <mergeCell ref="B8:J8"/>
    <mergeCell ref="D3:H3"/>
    <mergeCell ref="G10:I10"/>
    <mergeCell ref="K5:L5"/>
    <mergeCell ref="D1:H1"/>
    <mergeCell ref="D2:H2"/>
    <mergeCell ref="K4:L4"/>
    <mergeCell ref="K1:M1"/>
    <mergeCell ref="G45:K45"/>
    <mergeCell ref="E45:F45"/>
    <mergeCell ref="B7:J7"/>
    <mergeCell ref="L10:L11"/>
    <mergeCell ref="B45:D45"/>
    <mergeCell ref="D4:H4"/>
    <mergeCell ref="G47:K47"/>
    <mergeCell ref="L47:M47"/>
    <mergeCell ref="B47:D47"/>
    <mergeCell ref="E10:E11"/>
    <mergeCell ref="G50:K50"/>
    <mergeCell ref="L50:M50"/>
    <mergeCell ref="E47:F47"/>
    <mergeCell ref="L45:M45"/>
    <mergeCell ref="C10:C11"/>
    <mergeCell ref="J10:K10"/>
  </mergeCells>
  <printOptions horizontalCentered="1"/>
  <pageMargins left="0.5511811023622047" right="0.2362204724409449" top="0.3937007874015748" bottom="0.69" header="0" footer="0"/>
  <pageSetup horizontalDpi="240" verticalDpi="24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B1:V57"/>
  <sheetViews>
    <sheetView zoomScale="110" zoomScaleNormal="110" zoomScaleSheetLayoutView="75" workbookViewId="0" topLeftCell="A1">
      <selection activeCell="U19" sqref="U1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6.00390625" style="23" customWidth="1"/>
    <col min="4" max="4" width="21.421875" style="0" customWidth="1"/>
    <col min="5" max="5" width="13.140625" style="0" customWidth="1"/>
    <col min="6" max="6" width="8.7109375" style="0" customWidth="1"/>
    <col min="7" max="7" width="26.421875" style="0" customWidth="1"/>
    <col min="8" max="8" width="12.28125" style="0" customWidth="1"/>
    <col min="9" max="10" width="5.7109375" style="0" customWidth="1"/>
    <col min="11" max="11" width="8.421875" style="0" customWidth="1"/>
    <col min="12" max="12" width="7.8515625" style="0" customWidth="1"/>
    <col min="13" max="13" width="7.8515625" style="15" customWidth="1"/>
    <col min="14" max="14" width="6.421875" style="15" customWidth="1"/>
    <col min="15" max="15" width="7.140625" style="0" customWidth="1"/>
  </cols>
  <sheetData>
    <row r="1" spans="2:17" s="1" customFormat="1" ht="18.75">
      <c r="B1" s="96"/>
      <c r="C1" s="96"/>
      <c r="D1" s="525" t="s">
        <v>0</v>
      </c>
      <c r="E1" s="525"/>
      <c r="F1" s="525"/>
      <c r="G1" s="525"/>
      <c r="H1" s="96"/>
      <c r="I1" s="96"/>
      <c r="J1" s="96"/>
      <c r="K1" s="534" t="s">
        <v>74</v>
      </c>
      <c r="L1" s="534"/>
      <c r="M1" s="534"/>
      <c r="O1" s="3"/>
      <c r="P1" s="4"/>
      <c r="Q1"/>
    </row>
    <row r="2" spans="2:16" s="1" customFormat="1" ht="18.75" customHeight="1">
      <c r="B2" s="49"/>
      <c r="C2" s="49"/>
      <c r="D2" s="526" t="s">
        <v>1</v>
      </c>
      <c r="E2" s="526"/>
      <c r="F2" s="526"/>
      <c r="G2" s="526"/>
      <c r="H2" s="49"/>
      <c r="I2" s="49"/>
      <c r="J2" s="49"/>
      <c r="K2" s="534" t="s">
        <v>92</v>
      </c>
      <c r="L2" s="534"/>
      <c r="M2" s="534"/>
      <c r="O2" s="6"/>
      <c r="P2" s="7"/>
    </row>
    <row r="3" spans="2:16" s="1" customFormat="1" ht="19.5" customHeight="1">
      <c r="B3" s="97"/>
      <c r="C3" s="97"/>
      <c r="D3" s="527" t="s">
        <v>72</v>
      </c>
      <c r="E3" s="527"/>
      <c r="F3" s="527"/>
      <c r="G3" s="527"/>
      <c r="H3" s="97"/>
      <c r="I3" s="97"/>
      <c r="J3" s="97"/>
      <c r="K3" s="47"/>
      <c r="L3" s="47"/>
      <c r="M3" s="47"/>
      <c r="O3" s="8"/>
      <c r="P3" s="4"/>
    </row>
    <row r="4" spans="2:16" s="1" customFormat="1" ht="15.75" customHeight="1">
      <c r="B4" s="48"/>
      <c r="C4" s="48"/>
      <c r="D4" s="518" t="s">
        <v>56</v>
      </c>
      <c r="E4" s="518"/>
      <c r="F4" s="518"/>
      <c r="G4" s="518"/>
      <c r="H4" s="48"/>
      <c r="I4" s="48"/>
      <c r="J4" s="48"/>
      <c r="K4" s="542" t="s">
        <v>20</v>
      </c>
      <c r="L4" s="542"/>
      <c r="M4" s="42"/>
      <c r="O4" s="9"/>
      <c r="P4" s="4"/>
    </row>
    <row r="5" spans="2:16" s="1" customFormat="1" ht="17.25" customHeight="1">
      <c r="B5" s="46"/>
      <c r="C5" s="46"/>
      <c r="D5" s="46"/>
      <c r="E5" s="46"/>
      <c r="F5" s="46"/>
      <c r="G5" s="46"/>
      <c r="H5" s="46"/>
      <c r="I5" s="46"/>
      <c r="J5" s="47"/>
      <c r="K5" s="535" t="s">
        <v>21</v>
      </c>
      <c r="L5" s="535"/>
      <c r="M5" s="218" t="s">
        <v>217</v>
      </c>
      <c r="O5" s="9"/>
      <c r="P5" s="4"/>
    </row>
    <row r="6" spans="2:16" s="1" customFormat="1" ht="18" customHeight="1">
      <c r="B6" s="549" t="s">
        <v>19</v>
      </c>
      <c r="C6" s="549"/>
      <c r="D6" s="549"/>
      <c r="E6" s="549"/>
      <c r="F6" s="549"/>
      <c r="G6" s="549"/>
      <c r="H6" s="549"/>
      <c r="I6" s="549"/>
      <c r="J6" s="549"/>
      <c r="K6" s="535" t="s">
        <v>22</v>
      </c>
      <c r="L6" s="535"/>
      <c r="M6" s="218" t="s">
        <v>218</v>
      </c>
      <c r="O6" s="9"/>
      <c r="P6" s="4"/>
    </row>
    <row r="7" spans="2:16" s="1" customFormat="1" ht="20.25" customHeight="1">
      <c r="B7" s="541" t="s">
        <v>2</v>
      </c>
      <c r="C7" s="541"/>
      <c r="D7" s="541"/>
      <c r="E7" s="541"/>
      <c r="F7" s="541"/>
      <c r="G7" s="541"/>
      <c r="H7" s="541"/>
      <c r="I7" s="541"/>
      <c r="J7" s="541"/>
      <c r="K7" s="51"/>
      <c r="L7" s="47"/>
      <c r="M7" s="47"/>
      <c r="N7" s="33"/>
      <c r="O7" s="8"/>
      <c r="P7" s="4"/>
    </row>
    <row r="8" spans="15:22" s="1" customFormat="1" ht="9" customHeight="1">
      <c r="O8" s="8"/>
      <c r="P8" s="4"/>
      <c r="U8" s="32"/>
      <c r="V8" s="32"/>
    </row>
    <row r="9" spans="2:21" s="1" customFormat="1" ht="20.25" customHeight="1">
      <c r="B9" s="541" t="s">
        <v>47</v>
      </c>
      <c r="C9" s="541"/>
      <c r="D9" s="541"/>
      <c r="E9" s="541"/>
      <c r="F9" s="541"/>
      <c r="G9" s="541"/>
      <c r="H9" s="541"/>
      <c r="I9" s="541"/>
      <c r="J9" s="541"/>
      <c r="K9" s="51"/>
      <c r="L9" s="51"/>
      <c r="M9" s="51"/>
      <c r="N9" s="51"/>
      <c r="O9" s="8"/>
      <c r="P9" s="4"/>
      <c r="U9" s="33"/>
    </row>
    <row r="10" spans="3:16" s="1" customFormat="1" ht="5.2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14"/>
      <c r="O10" s="3"/>
      <c r="P10" s="4"/>
    </row>
    <row r="11" spans="2:14" ht="15.75" customHeight="1">
      <c r="B11" s="544" t="s">
        <v>9</v>
      </c>
      <c r="C11" s="553" t="s">
        <v>10</v>
      </c>
      <c r="D11" s="544" t="s">
        <v>3</v>
      </c>
      <c r="E11" s="536" t="s">
        <v>36</v>
      </c>
      <c r="F11" s="528" t="s">
        <v>18</v>
      </c>
      <c r="G11" s="536" t="s">
        <v>26</v>
      </c>
      <c r="H11" s="556" t="s">
        <v>25</v>
      </c>
      <c r="I11" s="522" t="s">
        <v>4</v>
      </c>
      <c r="J11" s="522"/>
      <c r="K11" s="558" t="s">
        <v>24</v>
      </c>
      <c r="L11" s="546" t="s">
        <v>6</v>
      </c>
      <c r="M11" s="544" t="s">
        <v>7</v>
      </c>
      <c r="N11"/>
    </row>
    <row r="12" spans="2:14" ht="18" customHeight="1" thickBot="1">
      <c r="B12" s="545"/>
      <c r="C12" s="554"/>
      <c r="D12" s="545"/>
      <c r="E12" s="537"/>
      <c r="F12" s="529"/>
      <c r="G12" s="537"/>
      <c r="H12" s="557"/>
      <c r="I12" s="243">
        <v>1</v>
      </c>
      <c r="J12" s="244">
        <v>2</v>
      </c>
      <c r="K12" s="559"/>
      <c r="L12" s="555"/>
      <c r="M12" s="552"/>
      <c r="N12"/>
    </row>
    <row r="13" spans="2:13" ht="13.5" customHeight="1">
      <c r="B13" s="80">
        <v>1</v>
      </c>
      <c r="C13" s="401">
        <v>14</v>
      </c>
      <c r="D13" s="402" t="s">
        <v>157</v>
      </c>
      <c r="E13" s="403" t="s">
        <v>181</v>
      </c>
      <c r="F13" s="404" t="s">
        <v>132</v>
      </c>
      <c r="G13" s="405" t="s">
        <v>201</v>
      </c>
      <c r="H13" s="406">
        <v>680</v>
      </c>
      <c r="I13" s="106" t="s">
        <v>178</v>
      </c>
      <c r="J13" s="109">
        <v>121</v>
      </c>
      <c r="K13" s="245">
        <f aca="true" t="shared" si="0" ref="K13:K25">MAX(I13,J13)</f>
        <v>121</v>
      </c>
      <c r="L13" s="111">
        <f aca="true" t="shared" si="1" ref="L13:L25">IF(K13&gt;0,SUM(H13,K13),0)</f>
        <v>801</v>
      </c>
      <c r="M13" s="83">
        <v>1</v>
      </c>
    </row>
    <row r="14" spans="2:13" ht="13.5" customHeight="1">
      <c r="B14" s="84">
        <v>2</v>
      </c>
      <c r="C14" s="100">
        <v>7</v>
      </c>
      <c r="D14" s="395" t="s">
        <v>137</v>
      </c>
      <c r="E14" s="326" t="s">
        <v>138</v>
      </c>
      <c r="F14" s="321" t="s">
        <v>132</v>
      </c>
      <c r="G14" s="104" t="s">
        <v>203</v>
      </c>
      <c r="H14" s="107">
        <v>577</v>
      </c>
      <c r="I14" s="78" t="s">
        <v>215</v>
      </c>
      <c r="J14" s="62">
        <v>135</v>
      </c>
      <c r="K14" s="246">
        <f t="shared" si="0"/>
        <v>135</v>
      </c>
      <c r="L14" s="112">
        <f t="shared" si="1"/>
        <v>712</v>
      </c>
      <c r="M14" s="84">
        <v>2</v>
      </c>
    </row>
    <row r="15" spans="2:13" ht="13.5" customHeight="1">
      <c r="B15" s="84">
        <v>3</v>
      </c>
      <c r="C15" s="99">
        <v>69</v>
      </c>
      <c r="D15" s="396" t="s">
        <v>105</v>
      </c>
      <c r="E15" s="102">
        <v>1794</v>
      </c>
      <c r="F15" s="321" t="s">
        <v>106</v>
      </c>
      <c r="G15" s="105" t="s">
        <v>203</v>
      </c>
      <c r="H15" s="107">
        <v>577</v>
      </c>
      <c r="I15" s="77">
        <v>93</v>
      </c>
      <c r="J15" s="66"/>
      <c r="K15" s="246">
        <f t="shared" si="0"/>
        <v>93</v>
      </c>
      <c r="L15" s="112">
        <f t="shared" si="1"/>
        <v>670</v>
      </c>
      <c r="M15" s="358">
        <v>3</v>
      </c>
    </row>
    <row r="16" spans="2:13" ht="13.5" customHeight="1">
      <c r="B16" s="84">
        <v>4</v>
      </c>
      <c r="C16" s="99">
        <v>13</v>
      </c>
      <c r="D16" s="397" t="s">
        <v>155</v>
      </c>
      <c r="E16" s="102">
        <v>1131</v>
      </c>
      <c r="F16" s="321" t="s">
        <v>106</v>
      </c>
      <c r="G16" s="105" t="s">
        <v>208</v>
      </c>
      <c r="H16" s="107">
        <v>567</v>
      </c>
      <c r="I16" s="77">
        <v>73</v>
      </c>
      <c r="J16" s="66"/>
      <c r="K16" s="246">
        <f t="shared" si="0"/>
        <v>73</v>
      </c>
      <c r="L16" s="112">
        <f t="shared" si="1"/>
        <v>640</v>
      </c>
      <c r="M16" s="84">
        <v>4</v>
      </c>
    </row>
    <row r="17" spans="2:13" ht="13.5" customHeight="1">
      <c r="B17" s="84">
        <v>5</v>
      </c>
      <c r="C17" s="99">
        <v>20</v>
      </c>
      <c r="D17" s="394" t="s">
        <v>144</v>
      </c>
      <c r="E17" s="101">
        <v>1790</v>
      </c>
      <c r="F17" s="317" t="s">
        <v>106</v>
      </c>
      <c r="G17" s="104" t="s">
        <v>202</v>
      </c>
      <c r="H17" s="107">
        <v>565</v>
      </c>
      <c r="I17" s="95" t="s">
        <v>178</v>
      </c>
      <c r="J17" s="110">
        <v>56</v>
      </c>
      <c r="K17" s="246">
        <f t="shared" si="0"/>
        <v>56</v>
      </c>
      <c r="L17" s="112">
        <f t="shared" si="1"/>
        <v>621</v>
      </c>
      <c r="M17" s="358">
        <v>5</v>
      </c>
    </row>
    <row r="18" spans="2:13" ht="13.5" customHeight="1">
      <c r="B18" s="84">
        <v>6</v>
      </c>
      <c r="C18" s="99">
        <v>6</v>
      </c>
      <c r="D18" s="398" t="s">
        <v>134</v>
      </c>
      <c r="E18" s="329" t="s">
        <v>210</v>
      </c>
      <c r="F18" s="317" t="s">
        <v>132</v>
      </c>
      <c r="G18" s="104" t="s">
        <v>205</v>
      </c>
      <c r="H18" s="107">
        <v>499</v>
      </c>
      <c r="I18" s="77" t="s">
        <v>178</v>
      </c>
      <c r="J18" s="66">
        <v>68</v>
      </c>
      <c r="K18" s="246">
        <f t="shared" si="0"/>
        <v>68</v>
      </c>
      <c r="L18" s="112">
        <f t="shared" si="1"/>
        <v>567</v>
      </c>
      <c r="M18" s="84">
        <v>6</v>
      </c>
    </row>
    <row r="19" spans="2:13" ht="13.5" customHeight="1">
      <c r="B19" s="84">
        <v>7</v>
      </c>
      <c r="C19" s="99">
        <v>36</v>
      </c>
      <c r="D19" s="398" t="s">
        <v>161</v>
      </c>
      <c r="E19" s="329" t="s">
        <v>211</v>
      </c>
      <c r="F19" s="317" t="s">
        <v>132</v>
      </c>
      <c r="G19" s="104" t="s">
        <v>204</v>
      </c>
      <c r="H19" s="107">
        <v>492</v>
      </c>
      <c r="I19" s="77">
        <v>67</v>
      </c>
      <c r="J19" s="66">
        <v>70</v>
      </c>
      <c r="K19" s="246">
        <f t="shared" si="0"/>
        <v>70</v>
      </c>
      <c r="L19" s="112">
        <f t="shared" si="1"/>
        <v>562</v>
      </c>
      <c r="M19" s="358">
        <v>7</v>
      </c>
    </row>
    <row r="20" spans="2:13" ht="13.5" customHeight="1">
      <c r="B20" s="84">
        <v>8</v>
      </c>
      <c r="C20" s="100">
        <v>19</v>
      </c>
      <c r="D20" s="399" t="s">
        <v>143</v>
      </c>
      <c r="E20" s="102">
        <v>1788</v>
      </c>
      <c r="F20" s="321" t="s">
        <v>106</v>
      </c>
      <c r="G20" s="104" t="s">
        <v>206</v>
      </c>
      <c r="H20" s="107">
        <v>354</v>
      </c>
      <c r="I20" s="77">
        <v>80</v>
      </c>
      <c r="J20" s="66"/>
      <c r="K20" s="246">
        <f t="shared" si="0"/>
        <v>80</v>
      </c>
      <c r="L20" s="112">
        <f t="shared" si="1"/>
        <v>434</v>
      </c>
      <c r="M20" s="84">
        <v>8</v>
      </c>
    </row>
    <row r="21" spans="2:13" ht="13.5" customHeight="1">
      <c r="B21" s="84">
        <v>9</v>
      </c>
      <c r="C21" s="99">
        <v>5</v>
      </c>
      <c r="D21" s="398" t="s">
        <v>130</v>
      </c>
      <c r="E21" s="329" t="s">
        <v>207</v>
      </c>
      <c r="F21" s="317" t="s">
        <v>132</v>
      </c>
      <c r="G21" s="103" t="s">
        <v>199</v>
      </c>
      <c r="H21" s="107">
        <v>791</v>
      </c>
      <c r="I21" s="77" t="s">
        <v>178</v>
      </c>
      <c r="J21" s="66" t="s">
        <v>215</v>
      </c>
      <c r="K21" s="246">
        <f t="shared" si="0"/>
        <v>0</v>
      </c>
      <c r="L21" s="112">
        <f t="shared" si="1"/>
        <v>0</v>
      </c>
      <c r="M21" s="358">
        <v>9</v>
      </c>
    </row>
    <row r="22" spans="2:13" ht="13.5" customHeight="1">
      <c r="B22" s="84">
        <v>10</v>
      </c>
      <c r="C22" s="99">
        <v>37</v>
      </c>
      <c r="D22" s="394" t="s">
        <v>164</v>
      </c>
      <c r="E22" s="101" t="s">
        <v>165</v>
      </c>
      <c r="F22" s="317" t="s">
        <v>132</v>
      </c>
      <c r="G22" s="104" t="s">
        <v>199</v>
      </c>
      <c r="H22" s="107">
        <v>786</v>
      </c>
      <c r="I22" s="95" t="s">
        <v>178</v>
      </c>
      <c r="J22" s="110" t="s">
        <v>215</v>
      </c>
      <c r="K22" s="246">
        <f t="shared" si="0"/>
        <v>0</v>
      </c>
      <c r="L22" s="112">
        <f t="shared" si="1"/>
        <v>0</v>
      </c>
      <c r="M22" s="84">
        <v>10</v>
      </c>
    </row>
    <row r="23" spans="2:13" ht="13.5" customHeight="1">
      <c r="B23" s="84">
        <v>11</v>
      </c>
      <c r="C23" s="99">
        <v>15</v>
      </c>
      <c r="D23" s="398" t="s">
        <v>156</v>
      </c>
      <c r="E23" s="329" t="s">
        <v>209</v>
      </c>
      <c r="F23" s="317" t="s">
        <v>132</v>
      </c>
      <c r="G23" s="104" t="s">
        <v>200</v>
      </c>
      <c r="H23" s="107">
        <v>665</v>
      </c>
      <c r="I23" s="77" t="s">
        <v>215</v>
      </c>
      <c r="J23" s="66"/>
      <c r="K23" s="246">
        <f t="shared" si="0"/>
        <v>0</v>
      </c>
      <c r="L23" s="112">
        <f t="shared" si="1"/>
        <v>0</v>
      </c>
      <c r="M23" s="358">
        <v>11</v>
      </c>
    </row>
    <row r="24" spans="2:13" ht="13.5" customHeight="1">
      <c r="B24" s="84">
        <v>12</v>
      </c>
      <c r="C24" s="99">
        <v>11</v>
      </c>
      <c r="D24" s="398" t="s">
        <v>118</v>
      </c>
      <c r="E24" s="101">
        <v>1787</v>
      </c>
      <c r="F24" s="317" t="s">
        <v>106</v>
      </c>
      <c r="G24" s="105" t="s">
        <v>203</v>
      </c>
      <c r="H24" s="107">
        <v>583</v>
      </c>
      <c r="I24" s="77" t="s">
        <v>215</v>
      </c>
      <c r="J24" s="66"/>
      <c r="K24" s="246">
        <f t="shared" si="0"/>
        <v>0</v>
      </c>
      <c r="L24" s="112">
        <f t="shared" si="1"/>
        <v>0</v>
      </c>
      <c r="M24" s="84">
        <v>12</v>
      </c>
    </row>
    <row r="25" spans="2:13" ht="13.5" customHeight="1" thickBot="1">
      <c r="B25" s="288">
        <v>13</v>
      </c>
      <c r="C25" s="389">
        <v>12</v>
      </c>
      <c r="D25" s="400" t="s">
        <v>120</v>
      </c>
      <c r="E25" s="390">
        <v>1890</v>
      </c>
      <c r="F25" s="391" t="s">
        <v>106</v>
      </c>
      <c r="G25" s="392" t="s">
        <v>203</v>
      </c>
      <c r="H25" s="108">
        <v>579</v>
      </c>
      <c r="I25" s="79" t="s">
        <v>178</v>
      </c>
      <c r="J25" s="81" t="s">
        <v>215</v>
      </c>
      <c r="K25" s="359">
        <f t="shared" si="0"/>
        <v>0</v>
      </c>
      <c r="L25" s="393">
        <f t="shared" si="1"/>
        <v>0</v>
      </c>
      <c r="M25" s="288">
        <v>13</v>
      </c>
    </row>
    <row r="26" ht="5.25" customHeight="1"/>
    <row r="27" spans="3:13" ht="18" customHeight="1">
      <c r="C27" s="548" t="s">
        <v>75</v>
      </c>
      <c r="D27" s="548"/>
      <c r="E27" s="114"/>
      <c r="F27" s="114"/>
      <c r="G27" s="115"/>
      <c r="H27" s="548" t="s">
        <v>86</v>
      </c>
      <c r="I27" s="548"/>
      <c r="J27" s="548"/>
      <c r="K27" s="548"/>
      <c r="L27" s="116"/>
      <c r="M27" s="61"/>
    </row>
    <row r="28" spans="3:13" ht="10.5" customHeight="1">
      <c r="C28" s="119"/>
      <c r="D28" s="119"/>
      <c r="E28" s="117"/>
      <c r="F28" s="117"/>
      <c r="G28" s="117"/>
      <c r="H28" s="61"/>
      <c r="I28" s="61"/>
      <c r="J28" s="61"/>
      <c r="K28" s="61"/>
      <c r="L28" s="116"/>
      <c r="M28" s="61"/>
    </row>
    <row r="29" spans="3:13" ht="13.5" customHeight="1">
      <c r="C29" s="513" t="s">
        <v>64</v>
      </c>
      <c r="D29" s="513"/>
      <c r="E29" s="513" t="s">
        <v>65</v>
      </c>
      <c r="F29" s="513"/>
      <c r="G29" s="191"/>
      <c r="H29" s="513" t="s">
        <v>88</v>
      </c>
      <c r="I29" s="513"/>
      <c r="J29" s="513"/>
      <c r="K29" s="513"/>
      <c r="L29" s="514" t="s">
        <v>66</v>
      </c>
      <c r="M29" s="514"/>
    </row>
    <row r="30" spans="3:15" ht="17.25" customHeight="1">
      <c r="C30" s="513" t="s">
        <v>87</v>
      </c>
      <c r="D30" s="513"/>
      <c r="E30" s="514" t="s">
        <v>65</v>
      </c>
      <c r="F30" s="514"/>
      <c r="G30" s="191"/>
      <c r="H30" s="513" t="s">
        <v>90</v>
      </c>
      <c r="I30" s="513"/>
      <c r="J30" s="513"/>
      <c r="K30" s="513"/>
      <c r="L30" s="514" t="s">
        <v>66</v>
      </c>
      <c r="M30" s="514"/>
      <c r="O30" s="15"/>
    </row>
    <row r="31" spans="3:15" ht="16.5" customHeight="1">
      <c r="C31" s="560" t="s">
        <v>46</v>
      </c>
      <c r="D31" s="560"/>
      <c r="E31" s="190"/>
      <c r="F31" s="190"/>
      <c r="G31" s="228"/>
      <c r="H31" s="513" t="s">
        <v>104</v>
      </c>
      <c r="I31" s="513"/>
      <c r="J31" s="513"/>
      <c r="K31" s="513"/>
      <c r="L31" s="514" t="s">
        <v>66</v>
      </c>
      <c r="M31" s="514"/>
      <c r="O31" s="15"/>
    </row>
    <row r="32" spans="3:13" ht="15.75">
      <c r="C32" s="513" t="s">
        <v>69</v>
      </c>
      <c r="D32" s="513"/>
      <c r="E32" s="514" t="s">
        <v>65</v>
      </c>
      <c r="F32" s="514"/>
      <c r="G32" s="190"/>
      <c r="H32" s="513"/>
      <c r="I32" s="513"/>
      <c r="J32" s="513"/>
      <c r="K32" s="513"/>
      <c r="L32" s="513"/>
      <c r="M32" s="513"/>
    </row>
    <row r="33" spans="3:13" ht="15.75">
      <c r="C33" s="513" t="s">
        <v>68</v>
      </c>
      <c r="D33" s="513"/>
      <c r="E33" s="514" t="s">
        <v>65</v>
      </c>
      <c r="F33" s="514"/>
      <c r="G33" s="190"/>
      <c r="H33" s="221"/>
      <c r="I33" s="191"/>
      <c r="J33" s="191"/>
      <c r="K33" s="191"/>
      <c r="L33" s="196"/>
      <c r="M33" s="239"/>
    </row>
    <row r="34" spans="3:13" ht="14.25" customHeight="1">
      <c r="C34" s="513" t="s">
        <v>225</v>
      </c>
      <c r="D34" s="513"/>
      <c r="E34" s="514" t="s">
        <v>65</v>
      </c>
      <c r="F34" s="514"/>
      <c r="G34" s="190"/>
      <c r="H34" s="191"/>
      <c r="I34" s="191"/>
      <c r="J34" s="191"/>
      <c r="K34" s="191"/>
      <c r="L34" s="196"/>
      <c r="M34" s="239"/>
    </row>
    <row r="35" spans="3:13" ht="15.75">
      <c r="C35" s="513" t="s">
        <v>93</v>
      </c>
      <c r="D35" s="513"/>
      <c r="E35" s="514" t="s">
        <v>65</v>
      </c>
      <c r="F35" s="514"/>
      <c r="G35" s="190"/>
      <c r="H35" s="191"/>
      <c r="I35" s="191"/>
      <c r="J35" s="191"/>
      <c r="K35" s="191"/>
      <c r="L35" s="196"/>
      <c r="M35" s="239"/>
    </row>
    <row r="36" spans="3:13" ht="15.75">
      <c r="C36" s="228"/>
      <c r="D36" s="191"/>
      <c r="E36" s="191"/>
      <c r="F36" s="191"/>
      <c r="G36" s="191"/>
      <c r="H36" s="191"/>
      <c r="I36" s="191"/>
      <c r="J36" s="191"/>
      <c r="K36" s="191"/>
      <c r="L36" s="196"/>
      <c r="M36" s="239"/>
    </row>
    <row r="37" ht="12.75">
      <c r="L37" s="7"/>
    </row>
    <row r="38" ht="12.75">
      <c r="L38" s="7"/>
    </row>
    <row r="39" ht="12.75">
      <c r="L39" s="7"/>
    </row>
    <row r="40" ht="12.75">
      <c r="L40" s="7"/>
    </row>
    <row r="41" ht="12.75">
      <c r="L41" s="7"/>
    </row>
    <row r="42" ht="12.75">
      <c r="L42" s="7"/>
    </row>
    <row r="43" ht="12.75">
      <c r="L43" s="7"/>
    </row>
    <row r="44" ht="12.75">
      <c r="L44" s="7"/>
    </row>
    <row r="45" ht="12.75">
      <c r="L45" s="7"/>
    </row>
    <row r="46" ht="12.75">
      <c r="L46" s="7"/>
    </row>
    <row r="47" ht="12.75">
      <c r="L47" s="7"/>
    </row>
    <row r="48" ht="12.75">
      <c r="L48" s="7"/>
    </row>
    <row r="49" ht="12.75">
      <c r="L49" s="7"/>
    </row>
    <row r="50" ht="12.75">
      <c r="L50" s="7"/>
    </row>
    <row r="51" ht="12.75">
      <c r="L51" s="15"/>
    </row>
    <row r="52" ht="12.75">
      <c r="L52" s="15"/>
    </row>
    <row r="53" ht="12.75">
      <c r="L53" s="15"/>
    </row>
    <row r="54" ht="12.75">
      <c r="L54" s="15"/>
    </row>
    <row r="55" ht="15.75">
      <c r="L55" s="16"/>
    </row>
    <row r="56" ht="12.75">
      <c r="L56" s="15"/>
    </row>
    <row r="57" ht="12.75">
      <c r="L57" s="15"/>
    </row>
  </sheetData>
  <sheetProtection/>
  <mergeCells count="46">
    <mergeCell ref="G11:G12"/>
    <mergeCell ref="K32:M32"/>
    <mergeCell ref="H32:J32"/>
    <mergeCell ref="H31:K31"/>
    <mergeCell ref="L31:M31"/>
    <mergeCell ref="C27:D27"/>
    <mergeCell ref="L29:M29"/>
    <mergeCell ref="H29:K29"/>
    <mergeCell ref="L30:M30"/>
    <mergeCell ref="H30:K30"/>
    <mergeCell ref="K1:M1"/>
    <mergeCell ref="C31:D31"/>
    <mergeCell ref="C32:D32"/>
    <mergeCell ref="C29:D29"/>
    <mergeCell ref="C30:D30"/>
    <mergeCell ref="C33:D33"/>
    <mergeCell ref="H27:K27"/>
    <mergeCell ref="E29:F29"/>
    <mergeCell ref="E30:F30"/>
    <mergeCell ref="D1:G1"/>
    <mergeCell ref="C34:D34"/>
    <mergeCell ref="C35:D35"/>
    <mergeCell ref="E32:F32"/>
    <mergeCell ref="E33:F33"/>
    <mergeCell ref="E34:F34"/>
    <mergeCell ref="E35:F35"/>
    <mergeCell ref="D2:G2"/>
    <mergeCell ref="D3:G3"/>
    <mergeCell ref="D4:G4"/>
    <mergeCell ref="K4:L4"/>
    <mergeCell ref="K2:M2"/>
    <mergeCell ref="F11:F12"/>
    <mergeCell ref="L11:L12"/>
    <mergeCell ref="H11:H12"/>
    <mergeCell ref="I11:J11"/>
    <mergeCell ref="K11:K12"/>
    <mergeCell ref="B7:J7"/>
    <mergeCell ref="K6:L6"/>
    <mergeCell ref="B6:J6"/>
    <mergeCell ref="K5:L5"/>
    <mergeCell ref="B11:B12"/>
    <mergeCell ref="M11:M12"/>
    <mergeCell ref="C11:C12"/>
    <mergeCell ref="D11:D12"/>
    <mergeCell ref="E11:E12"/>
    <mergeCell ref="B9:J9"/>
  </mergeCells>
  <printOptions horizontalCentered="1"/>
  <pageMargins left="0.5511811023622047" right="0.2362204724409449" top="0.19" bottom="0.24" header="0" footer="0"/>
  <pageSetup horizontalDpi="240" verticalDpi="24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B1:AE59"/>
  <sheetViews>
    <sheetView zoomScale="110" zoomScaleNormal="110" zoomScaleSheetLayoutView="75" workbookViewId="0" topLeftCell="A1">
      <selection activeCell="K5" sqref="K5:L5"/>
    </sheetView>
  </sheetViews>
  <sheetFormatPr defaultColWidth="9.140625" defaultRowHeight="12.75"/>
  <cols>
    <col min="1" max="1" width="4.00390625" style="0" customWidth="1"/>
    <col min="2" max="2" width="4.140625" style="7" customWidth="1"/>
    <col min="3" max="3" width="5.421875" style="23" customWidth="1"/>
    <col min="4" max="4" width="26.8515625" style="0" customWidth="1"/>
    <col min="5" max="6" width="10.00390625" style="0" customWidth="1"/>
    <col min="7" max="9" width="5.7109375" style="0" customWidth="1"/>
    <col min="10" max="10" width="12.7109375" style="0" customWidth="1"/>
    <col min="11" max="11" width="12.00390625" style="7" customWidth="1"/>
    <col min="12" max="12" width="9.421875" style="0" customWidth="1"/>
    <col min="13" max="13" width="10.421875" style="15" customWidth="1"/>
    <col min="14" max="14" width="6.8515625" style="15" customWidth="1"/>
    <col min="15" max="15" width="7.140625" style="0" customWidth="1"/>
  </cols>
  <sheetData>
    <row r="1" spans="2:31" s="1" customFormat="1" ht="18.75">
      <c r="B1" s="96"/>
      <c r="C1" s="96"/>
      <c r="D1" s="525" t="s">
        <v>0</v>
      </c>
      <c r="E1" s="525"/>
      <c r="F1" s="525"/>
      <c r="G1" s="525"/>
      <c r="H1" s="525"/>
      <c r="I1" s="525"/>
      <c r="J1" s="96"/>
      <c r="K1" s="534" t="s">
        <v>74</v>
      </c>
      <c r="L1" s="534"/>
      <c r="M1" s="53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2:31" s="1" customFormat="1" ht="18.75" customHeight="1">
      <c r="B2" s="49"/>
      <c r="C2" s="49"/>
      <c r="D2" s="526" t="s">
        <v>1</v>
      </c>
      <c r="E2" s="526"/>
      <c r="F2" s="526"/>
      <c r="G2" s="526"/>
      <c r="H2" s="526"/>
      <c r="I2" s="526"/>
      <c r="J2" s="49"/>
      <c r="K2" s="534" t="s">
        <v>85</v>
      </c>
      <c r="L2" s="534"/>
      <c r="M2" s="4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s="1" customFormat="1" ht="19.5" customHeight="1">
      <c r="B3" s="97"/>
      <c r="C3" s="97"/>
      <c r="D3" s="527" t="s">
        <v>72</v>
      </c>
      <c r="E3" s="527"/>
      <c r="F3" s="527"/>
      <c r="G3" s="527"/>
      <c r="H3" s="527"/>
      <c r="I3" s="527"/>
      <c r="J3" s="97"/>
      <c r="K3" s="47"/>
      <c r="L3" s="47"/>
      <c r="M3" s="4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2:31" s="1" customFormat="1" ht="18.75" customHeight="1">
      <c r="B4" s="48"/>
      <c r="C4" s="48"/>
      <c r="D4" s="518" t="s">
        <v>56</v>
      </c>
      <c r="E4" s="518"/>
      <c r="F4" s="518"/>
      <c r="G4" s="518"/>
      <c r="H4" s="518"/>
      <c r="I4" s="518"/>
      <c r="J4" s="48"/>
      <c r="K4" s="542" t="s">
        <v>20</v>
      </c>
      <c r="L4" s="542"/>
      <c r="M4" s="4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2:31" s="1" customFormat="1" ht="18" customHeight="1">
      <c r="B5" s="46"/>
      <c r="C5" s="46"/>
      <c r="D5" s="46"/>
      <c r="E5" s="46"/>
      <c r="F5" s="46"/>
      <c r="G5" s="46"/>
      <c r="H5" s="46"/>
      <c r="I5" s="46"/>
      <c r="J5" s="47"/>
      <c r="K5" s="535" t="s">
        <v>214</v>
      </c>
      <c r="L5" s="535"/>
      <c r="M5" s="21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2:31" s="1" customFormat="1" ht="18.75" customHeight="1">
      <c r="B6" s="549" t="s">
        <v>19</v>
      </c>
      <c r="C6" s="549"/>
      <c r="D6" s="549"/>
      <c r="E6" s="549"/>
      <c r="F6" s="549"/>
      <c r="G6" s="549"/>
      <c r="H6" s="549"/>
      <c r="I6" s="549"/>
      <c r="J6" s="549"/>
      <c r="K6" s="535" t="s">
        <v>213</v>
      </c>
      <c r="L6" s="535"/>
      <c r="M6" s="21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2:31" s="1" customFormat="1" ht="24.75" customHeight="1">
      <c r="B7" s="541" t="s">
        <v>2</v>
      </c>
      <c r="C7" s="541"/>
      <c r="D7" s="541"/>
      <c r="E7" s="541"/>
      <c r="F7" s="541"/>
      <c r="G7" s="541"/>
      <c r="H7" s="541"/>
      <c r="I7" s="541"/>
      <c r="J7" s="541"/>
      <c r="K7" s="51"/>
      <c r="L7" s="47"/>
      <c r="M7" s="4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2:31" s="1" customFormat="1" ht="12" customHeight="1">
      <c r="B8" s="39"/>
      <c r="K8" s="3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2:31" s="1" customFormat="1" ht="52.5" customHeight="1">
      <c r="B9" s="563" t="s">
        <v>50</v>
      </c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247"/>
      <c r="O9" s="8"/>
      <c r="P9" s="4"/>
      <c r="S9"/>
      <c r="T9"/>
      <c r="U9"/>
      <c r="V9"/>
      <c r="W9"/>
      <c r="X9"/>
      <c r="Y9"/>
      <c r="Z9"/>
      <c r="AA9"/>
      <c r="AB9"/>
      <c r="AC9"/>
      <c r="AD9"/>
      <c r="AE9"/>
    </row>
    <row r="10" spans="2:16" s="1" customFormat="1" ht="9.75" customHeight="1" thickBot="1">
      <c r="B10" s="39"/>
      <c r="C10" s="2"/>
      <c r="D10" s="10"/>
      <c r="E10" s="11"/>
      <c r="F10" s="11"/>
      <c r="G10" s="11"/>
      <c r="H10" s="12"/>
      <c r="I10" s="5"/>
      <c r="J10" s="5"/>
      <c r="K10" s="40"/>
      <c r="L10" s="5"/>
      <c r="M10" s="13"/>
      <c r="N10" s="14"/>
      <c r="P10" s="4"/>
    </row>
    <row r="11" spans="2:14" ht="15.75" customHeight="1">
      <c r="B11" s="521" t="s">
        <v>9</v>
      </c>
      <c r="C11" s="553" t="s">
        <v>10</v>
      </c>
      <c r="D11" s="544" t="s">
        <v>3</v>
      </c>
      <c r="E11" s="536" t="s">
        <v>36</v>
      </c>
      <c r="F11" s="528" t="s">
        <v>18</v>
      </c>
      <c r="G11" s="551" t="s">
        <v>4</v>
      </c>
      <c r="H11" s="539"/>
      <c r="I11" s="567"/>
      <c r="J11" s="561" t="s">
        <v>51</v>
      </c>
      <c r="K11" s="536" t="s">
        <v>27</v>
      </c>
      <c r="L11" s="565" t="s">
        <v>6</v>
      </c>
      <c r="M11" s="544" t="s">
        <v>7</v>
      </c>
      <c r="N11"/>
    </row>
    <row r="12" spans="2:14" ht="18" customHeight="1" thickBot="1">
      <c r="B12" s="564"/>
      <c r="C12" s="554"/>
      <c r="D12" s="545"/>
      <c r="E12" s="537"/>
      <c r="F12" s="529"/>
      <c r="G12" s="198">
        <v>1</v>
      </c>
      <c r="H12" s="121">
        <v>2</v>
      </c>
      <c r="I12" s="122">
        <v>3</v>
      </c>
      <c r="J12" s="562"/>
      <c r="K12" s="537"/>
      <c r="L12" s="566"/>
      <c r="M12" s="552"/>
      <c r="N12"/>
    </row>
    <row r="13" spans="2:13" ht="13.5" customHeight="1">
      <c r="B13" s="204">
        <v>1</v>
      </c>
      <c r="C13" s="150">
        <v>30</v>
      </c>
      <c r="D13" s="127" t="s">
        <v>168</v>
      </c>
      <c r="E13" s="362" t="s">
        <v>169</v>
      </c>
      <c r="F13" s="283" t="s">
        <v>167</v>
      </c>
      <c r="G13" s="201">
        <v>1000</v>
      </c>
      <c r="H13" s="200">
        <v>1000</v>
      </c>
      <c r="I13" s="202">
        <v>984</v>
      </c>
      <c r="J13" s="260">
        <f aca="true" t="shared" si="0" ref="J13:J23">SUM(G13:I13)</f>
        <v>2984</v>
      </c>
      <c r="K13" s="248">
        <v>984</v>
      </c>
      <c r="L13" s="203">
        <f aca="true" t="shared" si="1" ref="L13:L23">SUM(J13:K13)</f>
        <v>3968</v>
      </c>
      <c r="M13" s="249">
        <v>1</v>
      </c>
    </row>
    <row r="14" spans="2:13" ht="13.5" customHeight="1">
      <c r="B14" s="208">
        <v>2</v>
      </c>
      <c r="C14" s="158">
        <v>31</v>
      </c>
      <c r="D14" s="127" t="s">
        <v>171</v>
      </c>
      <c r="E14" s="131" t="s">
        <v>189</v>
      </c>
      <c r="F14" s="130" t="s">
        <v>167</v>
      </c>
      <c r="G14" s="124">
        <v>989</v>
      </c>
      <c r="H14" s="232">
        <v>984</v>
      </c>
      <c r="I14" s="251">
        <v>1000</v>
      </c>
      <c r="J14" s="261">
        <f t="shared" si="0"/>
        <v>2973</v>
      </c>
      <c r="K14" s="252">
        <v>986</v>
      </c>
      <c r="L14" s="253">
        <f t="shared" si="1"/>
        <v>3959</v>
      </c>
      <c r="M14" s="254">
        <v>2</v>
      </c>
    </row>
    <row r="15" spans="2:13" ht="13.5" customHeight="1">
      <c r="B15" s="338">
        <v>3</v>
      </c>
      <c r="C15" s="212">
        <v>40</v>
      </c>
      <c r="D15" s="127" t="s">
        <v>182</v>
      </c>
      <c r="E15" s="128" t="s">
        <v>183</v>
      </c>
      <c r="F15" s="130" t="s">
        <v>184</v>
      </c>
      <c r="G15" s="368">
        <v>969</v>
      </c>
      <c r="H15" s="330">
        <v>1000</v>
      </c>
      <c r="I15" s="263">
        <v>986</v>
      </c>
      <c r="J15" s="261">
        <f t="shared" si="0"/>
        <v>2955</v>
      </c>
      <c r="K15" s="264">
        <v>1000</v>
      </c>
      <c r="L15" s="253">
        <f t="shared" si="1"/>
        <v>3955</v>
      </c>
      <c r="M15" s="265">
        <v>3</v>
      </c>
    </row>
    <row r="16" spans="2:13" ht="13.5" customHeight="1">
      <c r="B16" s="208">
        <v>4</v>
      </c>
      <c r="C16" s="158">
        <v>35</v>
      </c>
      <c r="D16" s="159" t="s">
        <v>159</v>
      </c>
      <c r="E16" s="376">
        <v>1822</v>
      </c>
      <c r="F16" s="284" t="s">
        <v>106</v>
      </c>
      <c r="G16" s="213">
        <v>995</v>
      </c>
      <c r="H16" s="250">
        <v>956</v>
      </c>
      <c r="I16" s="251">
        <v>945</v>
      </c>
      <c r="J16" s="261">
        <f t="shared" si="0"/>
        <v>2896</v>
      </c>
      <c r="K16" s="252">
        <v>964</v>
      </c>
      <c r="L16" s="253">
        <f t="shared" si="1"/>
        <v>3860</v>
      </c>
      <c r="M16" s="254">
        <v>4</v>
      </c>
    </row>
    <row r="17" spans="2:13" ht="13.5" customHeight="1">
      <c r="B17" s="338">
        <v>5</v>
      </c>
      <c r="C17" s="158">
        <v>39</v>
      </c>
      <c r="D17" s="127" t="s">
        <v>177</v>
      </c>
      <c r="E17" s="375">
        <v>579</v>
      </c>
      <c r="F17" s="130" t="s">
        <v>175</v>
      </c>
      <c r="G17" s="368">
        <v>973</v>
      </c>
      <c r="H17" s="250">
        <v>971</v>
      </c>
      <c r="I17" s="251">
        <v>0</v>
      </c>
      <c r="J17" s="261">
        <f t="shared" si="0"/>
        <v>1944</v>
      </c>
      <c r="K17" s="252">
        <v>971</v>
      </c>
      <c r="L17" s="253">
        <f t="shared" si="1"/>
        <v>2915</v>
      </c>
      <c r="M17" s="254">
        <v>5</v>
      </c>
    </row>
    <row r="18" spans="2:13" ht="13.5" customHeight="1">
      <c r="B18" s="208">
        <v>6</v>
      </c>
      <c r="C18" s="158">
        <v>34</v>
      </c>
      <c r="D18" s="127" t="s">
        <v>158</v>
      </c>
      <c r="E18" s="375">
        <v>1820</v>
      </c>
      <c r="F18" s="130" t="s">
        <v>106</v>
      </c>
      <c r="G18" s="213">
        <v>969</v>
      </c>
      <c r="H18" s="250">
        <v>896</v>
      </c>
      <c r="I18" s="251">
        <v>1000</v>
      </c>
      <c r="J18" s="261">
        <f t="shared" si="0"/>
        <v>2865</v>
      </c>
      <c r="K18" s="252"/>
      <c r="L18" s="253">
        <f t="shared" si="1"/>
        <v>2865</v>
      </c>
      <c r="M18" s="254">
        <v>6</v>
      </c>
    </row>
    <row r="19" spans="2:13" ht="13.5" customHeight="1">
      <c r="B19" s="208">
        <v>7</v>
      </c>
      <c r="C19" s="158">
        <v>38</v>
      </c>
      <c r="D19" s="127" t="s">
        <v>174</v>
      </c>
      <c r="E19" s="128" t="s">
        <v>185</v>
      </c>
      <c r="F19" s="130" t="s">
        <v>175</v>
      </c>
      <c r="G19" s="213">
        <v>969</v>
      </c>
      <c r="H19" s="250">
        <v>677</v>
      </c>
      <c r="I19" s="251">
        <v>932</v>
      </c>
      <c r="J19" s="261">
        <f t="shared" si="0"/>
        <v>2578</v>
      </c>
      <c r="K19" s="252"/>
      <c r="L19" s="253">
        <f t="shared" si="1"/>
        <v>2578</v>
      </c>
      <c r="M19" s="254">
        <v>7</v>
      </c>
    </row>
    <row r="20" spans="2:13" ht="13.5" customHeight="1">
      <c r="B20" s="208">
        <v>8</v>
      </c>
      <c r="C20" s="158">
        <v>15</v>
      </c>
      <c r="D20" s="159" t="s">
        <v>156</v>
      </c>
      <c r="E20" s="158" t="s">
        <v>180</v>
      </c>
      <c r="F20" s="130" t="s">
        <v>132</v>
      </c>
      <c r="G20" s="213">
        <v>1000</v>
      </c>
      <c r="H20" s="250">
        <v>978</v>
      </c>
      <c r="I20" s="251" t="s">
        <v>178</v>
      </c>
      <c r="J20" s="261">
        <f t="shared" si="0"/>
        <v>1978</v>
      </c>
      <c r="K20" s="252"/>
      <c r="L20" s="253">
        <f t="shared" si="1"/>
        <v>1978</v>
      </c>
      <c r="M20" s="254">
        <v>8</v>
      </c>
    </row>
    <row r="21" spans="2:13" ht="13.5" customHeight="1">
      <c r="B21" s="208">
        <v>9</v>
      </c>
      <c r="C21" s="158">
        <v>8</v>
      </c>
      <c r="D21" s="159" t="s">
        <v>110</v>
      </c>
      <c r="E21" s="158" t="s">
        <v>111</v>
      </c>
      <c r="F21" s="158" t="s">
        <v>112</v>
      </c>
      <c r="G21" s="213">
        <v>0</v>
      </c>
      <c r="H21" s="232">
        <v>969</v>
      </c>
      <c r="I21" s="251">
        <v>800</v>
      </c>
      <c r="J21" s="261">
        <f t="shared" si="0"/>
        <v>1769</v>
      </c>
      <c r="K21" s="252"/>
      <c r="L21" s="253">
        <f t="shared" si="1"/>
        <v>1769</v>
      </c>
      <c r="M21" s="254">
        <v>9</v>
      </c>
    </row>
    <row r="22" spans="2:13" ht="13.5" customHeight="1">
      <c r="B22" s="298">
        <v>10</v>
      </c>
      <c r="C22" s="183">
        <v>69</v>
      </c>
      <c r="D22" s="369" t="s">
        <v>105</v>
      </c>
      <c r="E22" s="183">
        <v>1794</v>
      </c>
      <c r="F22" s="183" t="s">
        <v>106</v>
      </c>
      <c r="G22" s="213">
        <v>0</v>
      </c>
      <c r="H22" s="141">
        <v>0</v>
      </c>
      <c r="I22" s="142">
        <v>442</v>
      </c>
      <c r="J22" s="370">
        <f t="shared" si="0"/>
        <v>442</v>
      </c>
      <c r="K22" s="299"/>
      <c r="L22" s="371">
        <f t="shared" si="1"/>
        <v>442</v>
      </c>
      <c r="M22" s="254">
        <v>10</v>
      </c>
    </row>
    <row r="23" spans="2:13" ht="13.5" customHeight="1" thickBot="1">
      <c r="B23" s="216">
        <v>11</v>
      </c>
      <c r="C23" s="186">
        <v>13</v>
      </c>
      <c r="D23" s="372" t="s">
        <v>155</v>
      </c>
      <c r="E23" s="373">
        <v>1131</v>
      </c>
      <c r="F23" s="373" t="s">
        <v>106</v>
      </c>
      <c r="G23" s="374" t="s">
        <v>178</v>
      </c>
      <c r="H23" s="147" t="s">
        <v>178</v>
      </c>
      <c r="I23" s="149" t="s">
        <v>178</v>
      </c>
      <c r="J23" s="262">
        <f t="shared" si="0"/>
        <v>0</v>
      </c>
      <c r="K23" s="300" t="s">
        <v>178</v>
      </c>
      <c r="L23" s="344">
        <f t="shared" si="1"/>
        <v>0</v>
      </c>
      <c r="M23" s="259">
        <v>11</v>
      </c>
    </row>
    <row r="24" spans="11:15" ht="12.75" customHeight="1">
      <c r="K24" s="98"/>
      <c r="L24" s="98"/>
      <c r="M24" s="98"/>
      <c r="N24"/>
      <c r="O24" s="15"/>
    </row>
    <row r="25" spans="2:15" ht="19.5" customHeight="1">
      <c r="B25" s="548" t="s">
        <v>75</v>
      </c>
      <c r="C25" s="548"/>
      <c r="D25" s="548"/>
      <c r="E25" s="58"/>
      <c r="F25" s="30"/>
      <c r="G25" s="58"/>
      <c r="H25" s="548" t="s">
        <v>86</v>
      </c>
      <c r="I25" s="548"/>
      <c r="J25" s="548"/>
      <c r="K25" s="548"/>
      <c r="L25" s="42"/>
      <c r="N25"/>
      <c r="O25" s="15"/>
    </row>
    <row r="26" spans="2:12" ht="6.75" customHeight="1">
      <c r="B26" s="18"/>
      <c r="C26" s="19"/>
      <c r="D26" s="16"/>
      <c r="E26" s="16"/>
      <c r="F26" s="20"/>
      <c r="G26" s="42"/>
      <c r="H26" s="44"/>
      <c r="I26" s="42"/>
      <c r="J26" s="42"/>
      <c r="K26" s="59"/>
      <c r="L26" s="42"/>
    </row>
    <row r="27" spans="2:15" ht="15.75" customHeight="1">
      <c r="B27" s="513" t="s">
        <v>64</v>
      </c>
      <c r="C27" s="513"/>
      <c r="D27" s="513"/>
      <c r="E27" s="514" t="s">
        <v>65</v>
      </c>
      <c r="F27" s="514"/>
      <c r="G27" s="514"/>
      <c r="H27" s="513" t="s">
        <v>88</v>
      </c>
      <c r="I27" s="513"/>
      <c r="J27" s="513"/>
      <c r="K27" s="513"/>
      <c r="L27" s="513" t="s">
        <v>66</v>
      </c>
      <c r="M27" s="513"/>
      <c r="N27" s="22"/>
      <c r="O27" s="15"/>
    </row>
    <row r="28" spans="2:15" ht="9.75" customHeight="1">
      <c r="B28" s="191"/>
      <c r="C28" s="191"/>
      <c r="D28" s="191"/>
      <c r="E28" s="196"/>
      <c r="F28" s="220"/>
      <c r="G28" s="191"/>
      <c r="H28" s="191"/>
      <c r="I28" s="191"/>
      <c r="J28" s="191"/>
      <c r="K28" s="239"/>
      <c r="L28" s="191"/>
      <c r="M28" s="239"/>
      <c r="O28" s="15"/>
    </row>
    <row r="29" spans="2:13" ht="15.75">
      <c r="B29" s="513" t="s">
        <v>87</v>
      </c>
      <c r="C29" s="513"/>
      <c r="D29" s="513"/>
      <c r="E29" s="514" t="s">
        <v>65</v>
      </c>
      <c r="F29" s="514"/>
      <c r="G29" s="514"/>
      <c r="H29" s="513" t="s">
        <v>90</v>
      </c>
      <c r="I29" s="513"/>
      <c r="J29" s="513"/>
      <c r="K29" s="513"/>
      <c r="L29" s="513" t="s">
        <v>66</v>
      </c>
      <c r="M29" s="513"/>
    </row>
    <row r="30" spans="2:13" ht="10.5" customHeight="1">
      <c r="B30" s="221"/>
      <c r="C30" s="221"/>
      <c r="D30" s="221"/>
      <c r="E30" s="221"/>
      <c r="F30" s="221"/>
      <c r="G30" s="190"/>
      <c r="H30" s="190"/>
      <c r="I30" s="190"/>
      <c r="J30" s="190"/>
      <c r="K30" s="190"/>
      <c r="L30" s="190"/>
      <c r="M30" s="239"/>
    </row>
    <row r="31" spans="2:13" ht="9.75" customHeight="1">
      <c r="B31" s="240"/>
      <c r="C31" s="241"/>
      <c r="D31" s="191"/>
      <c r="E31" s="191"/>
      <c r="F31" s="242"/>
      <c r="G31" s="228"/>
      <c r="H31" s="191"/>
      <c r="I31" s="191"/>
      <c r="J31" s="191"/>
      <c r="K31" s="239"/>
      <c r="L31" s="191"/>
      <c r="M31" s="239"/>
    </row>
    <row r="32" spans="2:13" ht="15.75">
      <c r="B32" s="228"/>
      <c r="C32" s="191"/>
      <c r="D32" s="191"/>
      <c r="E32" s="191"/>
      <c r="F32" s="241"/>
      <c r="G32" s="195"/>
      <c r="H32" s="513" t="s">
        <v>104</v>
      </c>
      <c r="I32" s="513"/>
      <c r="J32" s="513"/>
      <c r="K32" s="195"/>
      <c r="L32" s="513" t="s">
        <v>66</v>
      </c>
      <c r="M32" s="513"/>
    </row>
    <row r="33" spans="2:13" ht="15.75">
      <c r="B33" s="196"/>
      <c r="C33" s="228"/>
      <c r="D33" s="191"/>
      <c r="E33" s="191"/>
      <c r="F33" s="191"/>
      <c r="G33" s="191"/>
      <c r="H33" s="191"/>
      <c r="I33" s="191"/>
      <c r="J33" s="191"/>
      <c r="K33" s="196"/>
      <c r="L33" s="196"/>
      <c r="M33" s="239"/>
    </row>
    <row r="34" ht="12.75">
      <c r="L34" s="7"/>
    </row>
    <row r="35" ht="12.75">
      <c r="L35" s="7"/>
    </row>
    <row r="36" ht="12.75">
      <c r="L36" s="7"/>
    </row>
    <row r="37" ht="12.75">
      <c r="L37" s="7"/>
    </row>
    <row r="38" ht="12.75">
      <c r="L38" s="7"/>
    </row>
    <row r="39" ht="12.75">
      <c r="L39" s="7"/>
    </row>
    <row r="40" ht="12.75">
      <c r="L40" s="7"/>
    </row>
    <row r="41" spans="2:22" s="15" customFormat="1" ht="12.75">
      <c r="B41" s="7"/>
      <c r="C41" s="23"/>
      <c r="D41"/>
      <c r="E41"/>
      <c r="F41"/>
      <c r="G41"/>
      <c r="H41"/>
      <c r="I41"/>
      <c r="J41"/>
      <c r="K41" s="7"/>
      <c r="L41" s="7"/>
      <c r="O41"/>
      <c r="P41"/>
      <c r="Q41"/>
      <c r="R41"/>
      <c r="S41"/>
      <c r="T41"/>
      <c r="U41"/>
      <c r="V41"/>
    </row>
    <row r="42" spans="2:22" s="15" customFormat="1" ht="12.75">
      <c r="B42" s="7"/>
      <c r="C42" s="23"/>
      <c r="D42"/>
      <c r="E42"/>
      <c r="F42"/>
      <c r="G42"/>
      <c r="H42"/>
      <c r="I42"/>
      <c r="J42"/>
      <c r="K42" s="7"/>
      <c r="L42" s="7"/>
      <c r="O42"/>
      <c r="P42"/>
      <c r="Q42"/>
      <c r="R42"/>
      <c r="S42"/>
      <c r="T42"/>
      <c r="U42"/>
      <c r="V42"/>
    </row>
    <row r="43" spans="2:22" s="15" customFormat="1" ht="12.75">
      <c r="B43" s="7"/>
      <c r="C43" s="23"/>
      <c r="D43"/>
      <c r="E43"/>
      <c r="F43"/>
      <c r="G43"/>
      <c r="H43"/>
      <c r="I43"/>
      <c r="J43"/>
      <c r="K43" s="7"/>
      <c r="L43" s="7"/>
      <c r="O43"/>
      <c r="P43"/>
      <c r="Q43"/>
      <c r="R43"/>
      <c r="S43"/>
      <c r="T43"/>
      <c r="U43"/>
      <c r="V43"/>
    </row>
    <row r="44" spans="2:22" s="15" customFormat="1" ht="12.75">
      <c r="B44" s="7"/>
      <c r="C44" s="23"/>
      <c r="D44"/>
      <c r="E44"/>
      <c r="F44"/>
      <c r="G44"/>
      <c r="H44"/>
      <c r="I44"/>
      <c r="J44"/>
      <c r="K44" s="7"/>
      <c r="L44" s="7"/>
      <c r="O44"/>
      <c r="P44"/>
      <c r="Q44"/>
      <c r="R44"/>
      <c r="S44"/>
      <c r="T44"/>
      <c r="U44"/>
      <c r="V44"/>
    </row>
    <row r="45" spans="2:22" s="15" customFormat="1" ht="12.75">
      <c r="B45" s="7"/>
      <c r="C45" s="23"/>
      <c r="D45"/>
      <c r="E45"/>
      <c r="F45"/>
      <c r="G45"/>
      <c r="H45"/>
      <c r="I45"/>
      <c r="J45"/>
      <c r="K45" s="7"/>
      <c r="L45" s="7"/>
      <c r="O45"/>
      <c r="P45"/>
      <c r="Q45"/>
      <c r="R45"/>
      <c r="S45"/>
      <c r="T45"/>
      <c r="U45"/>
      <c r="V45"/>
    </row>
    <row r="46" spans="2:22" s="15" customFormat="1" ht="12.75">
      <c r="B46" s="7"/>
      <c r="C46" s="23"/>
      <c r="D46"/>
      <c r="E46"/>
      <c r="F46"/>
      <c r="G46"/>
      <c r="H46"/>
      <c r="I46"/>
      <c r="J46"/>
      <c r="K46" s="7"/>
      <c r="L46" s="7"/>
      <c r="O46"/>
      <c r="P46"/>
      <c r="Q46"/>
      <c r="R46"/>
      <c r="S46"/>
      <c r="T46"/>
      <c r="U46"/>
      <c r="V46"/>
    </row>
    <row r="47" spans="2:22" s="15" customFormat="1" ht="12.75">
      <c r="B47" s="7"/>
      <c r="C47" s="23"/>
      <c r="D47"/>
      <c r="E47"/>
      <c r="F47"/>
      <c r="G47"/>
      <c r="H47"/>
      <c r="I47"/>
      <c r="J47"/>
      <c r="K47" s="7"/>
      <c r="L47" s="7"/>
      <c r="O47"/>
      <c r="P47"/>
      <c r="Q47"/>
      <c r="R47"/>
      <c r="S47"/>
      <c r="T47"/>
      <c r="U47"/>
      <c r="V47"/>
    </row>
    <row r="48" ht="12.75">
      <c r="L48" s="7"/>
    </row>
    <row r="49" spans="2:22" s="15" customFormat="1" ht="12.75">
      <c r="B49" s="7"/>
      <c r="C49" s="23"/>
      <c r="D49"/>
      <c r="E49"/>
      <c r="F49"/>
      <c r="G49"/>
      <c r="H49"/>
      <c r="I49"/>
      <c r="J49"/>
      <c r="K49" s="7"/>
      <c r="L49" s="7"/>
      <c r="O49"/>
      <c r="P49"/>
      <c r="Q49"/>
      <c r="R49"/>
      <c r="S49"/>
      <c r="T49"/>
      <c r="U49"/>
      <c r="V49"/>
    </row>
    <row r="50" spans="2:22" s="15" customFormat="1" ht="12.75">
      <c r="B50" s="7"/>
      <c r="C50" s="23"/>
      <c r="D50"/>
      <c r="E50"/>
      <c r="F50"/>
      <c r="G50"/>
      <c r="H50"/>
      <c r="I50"/>
      <c r="J50"/>
      <c r="K50" s="7"/>
      <c r="L50" s="7"/>
      <c r="O50"/>
      <c r="P50"/>
      <c r="Q50"/>
      <c r="R50"/>
      <c r="S50"/>
      <c r="T50"/>
      <c r="U50"/>
      <c r="V50"/>
    </row>
    <row r="51" spans="2:22" s="15" customFormat="1" ht="12.75">
      <c r="B51" s="7"/>
      <c r="C51" s="23"/>
      <c r="D51"/>
      <c r="E51"/>
      <c r="F51"/>
      <c r="G51"/>
      <c r="H51"/>
      <c r="I51"/>
      <c r="J51"/>
      <c r="K51" s="7"/>
      <c r="L51" s="7"/>
      <c r="O51"/>
      <c r="P51"/>
      <c r="Q51"/>
      <c r="R51"/>
      <c r="S51"/>
      <c r="T51"/>
      <c r="U51"/>
      <c r="V51"/>
    </row>
    <row r="52" spans="2:22" s="15" customFormat="1" ht="12.75">
      <c r="B52" s="7"/>
      <c r="C52" s="23"/>
      <c r="D52"/>
      <c r="E52"/>
      <c r="F52"/>
      <c r="G52"/>
      <c r="H52"/>
      <c r="I52"/>
      <c r="J52"/>
      <c r="K52" s="7"/>
      <c r="L52" s="7"/>
      <c r="O52"/>
      <c r="P52"/>
      <c r="Q52"/>
      <c r="R52"/>
      <c r="S52"/>
      <c r="T52"/>
      <c r="U52"/>
      <c r="V52"/>
    </row>
    <row r="53" spans="2:22" s="15" customFormat="1" ht="12.75">
      <c r="B53" s="7"/>
      <c r="C53" s="23"/>
      <c r="D53"/>
      <c r="E53"/>
      <c r="F53"/>
      <c r="G53"/>
      <c r="H53"/>
      <c r="I53"/>
      <c r="J53"/>
      <c r="K53" s="7"/>
      <c r="O53"/>
      <c r="P53"/>
      <c r="Q53"/>
      <c r="R53"/>
      <c r="S53"/>
      <c r="T53"/>
      <c r="U53"/>
      <c r="V53"/>
    </row>
    <row r="54" spans="2:22" s="15" customFormat="1" ht="12.75">
      <c r="B54" s="7"/>
      <c r="C54" s="23"/>
      <c r="D54"/>
      <c r="E54"/>
      <c r="F54"/>
      <c r="G54"/>
      <c r="H54"/>
      <c r="I54"/>
      <c r="J54"/>
      <c r="K54" s="7"/>
      <c r="O54"/>
      <c r="P54"/>
      <c r="Q54"/>
      <c r="R54"/>
      <c r="S54"/>
      <c r="T54"/>
      <c r="U54"/>
      <c r="V54"/>
    </row>
    <row r="55" spans="2:22" s="15" customFormat="1" ht="12.75">
      <c r="B55" s="7"/>
      <c r="C55" s="23"/>
      <c r="D55"/>
      <c r="E55"/>
      <c r="F55"/>
      <c r="G55"/>
      <c r="H55"/>
      <c r="I55"/>
      <c r="J55"/>
      <c r="K55" s="7"/>
      <c r="O55"/>
      <c r="P55"/>
      <c r="Q55"/>
      <c r="R55"/>
      <c r="S55"/>
      <c r="T55"/>
      <c r="U55"/>
      <c r="V55"/>
    </row>
    <row r="56" ht="12.75">
      <c r="L56" s="15"/>
    </row>
    <row r="57" ht="15.75">
      <c r="L57" s="16"/>
    </row>
    <row r="58" ht="12.75">
      <c r="L58" s="15"/>
    </row>
    <row r="59" ht="12.75">
      <c r="L59" s="15"/>
    </row>
  </sheetData>
  <sheetProtection/>
  <mergeCells count="34">
    <mergeCell ref="E29:G29"/>
    <mergeCell ref="L27:M27"/>
    <mergeCell ref="L29:M29"/>
    <mergeCell ref="H27:K27"/>
    <mergeCell ref="H29:K29"/>
    <mergeCell ref="H32:J32"/>
    <mergeCell ref="L32:M32"/>
    <mergeCell ref="K4:L4"/>
    <mergeCell ref="B25:D25"/>
    <mergeCell ref="B27:D27"/>
    <mergeCell ref="B29:D29"/>
    <mergeCell ref="L11:L12"/>
    <mergeCell ref="G11:I11"/>
    <mergeCell ref="H25:K25"/>
    <mergeCell ref="E27:G27"/>
    <mergeCell ref="K6:L6"/>
    <mergeCell ref="K5:L5"/>
    <mergeCell ref="D1:I1"/>
    <mergeCell ref="D2:I2"/>
    <mergeCell ref="D3:I3"/>
    <mergeCell ref="D4:I4"/>
    <mergeCell ref="K1:M1"/>
    <mergeCell ref="D11:D12"/>
    <mergeCell ref="M11:M12"/>
    <mergeCell ref="E11:E12"/>
    <mergeCell ref="B6:J6"/>
    <mergeCell ref="K2:L2"/>
    <mergeCell ref="F11:F12"/>
    <mergeCell ref="K11:K12"/>
    <mergeCell ref="J11:J12"/>
    <mergeCell ref="B7:J7"/>
    <mergeCell ref="C11:C12"/>
    <mergeCell ref="B9:M9"/>
    <mergeCell ref="B11:B12"/>
  </mergeCells>
  <printOptions horizontalCentered="1"/>
  <pageMargins left="0.5511811023622047" right="0.2362204724409449" top="0.3937007874015748" bottom="0.7874015748031497" header="0" footer="0"/>
  <pageSetup fitToHeight="1" fitToWidth="1" horizontalDpi="240" verticalDpi="24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T88"/>
  <sheetViews>
    <sheetView zoomScale="120" zoomScaleNormal="120" zoomScaleSheetLayoutView="75" workbookViewId="0" topLeftCell="A1">
      <selection activeCell="N7" sqref="N7"/>
    </sheetView>
  </sheetViews>
  <sheetFormatPr defaultColWidth="9.140625" defaultRowHeight="12.75"/>
  <cols>
    <col min="1" max="1" width="4.8515625" style="23" customWidth="1"/>
    <col min="2" max="2" width="4.140625" style="0" customWidth="1"/>
    <col min="3" max="3" width="4.8515625" style="0" customWidth="1"/>
    <col min="4" max="4" width="25.00390625" style="0" customWidth="1"/>
    <col min="5" max="5" width="11.00390625" style="0" customWidth="1"/>
    <col min="6" max="6" width="10.00390625" style="0" customWidth="1"/>
    <col min="7" max="10" width="9.7109375" style="0" customWidth="1"/>
    <col min="11" max="11" width="7.8515625" style="15" customWidth="1"/>
    <col min="12" max="12" width="7.421875" style="15" customWidth="1"/>
    <col min="13" max="13" width="7.140625" style="0" customWidth="1"/>
  </cols>
  <sheetData>
    <row r="1" spans="1:15" s="1" customFormat="1" ht="18.75">
      <c r="A1" s="37"/>
      <c r="B1" s="96"/>
      <c r="C1" s="96"/>
      <c r="D1" s="525" t="s">
        <v>0</v>
      </c>
      <c r="E1" s="525"/>
      <c r="F1" s="525"/>
      <c r="G1" s="525"/>
      <c r="H1" s="525"/>
      <c r="I1" s="525"/>
      <c r="J1" s="525"/>
      <c r="K1" s="534" t="s">
        <v>74</v>
      </c>
      <c r="L1" s="534"/>
      <c r="M1" s="534"/>
      <c r="N1" s="4"/>
      <c r="O1"/>
    </row>
    <row r="2" spans="1:14" s="1" customFormat="1" ht="18.75" customHeight="1">
      <c r="A2" s="31"/>
      <c r="B2" s="49"/>
      <c r="C2" s="49"/>
      <c r="D2" s="526" t="s">
        <v>1</v>
      </c>
      <c r="E2" s="526"/>
      <c r="F2" s="526"/>
      <c r="G2" s="526"/>
      <c r="H2" s="526"/>
      <c r="I2" s="49"/>
      <c r="J2" s="49"/>
      <c r="K2" s="534" t="s">
        <v>85</v>
      </c>
      <c r="L2" s="534"/>
      <c r="M2" s="47"/>
      <c r="N2" s="7"/>
    </row>
    <row r="3" spans="2:14" s="1" customFormat="1" ht="19.5" customHeight="1">
      <c r="B3" s="97"/>
      <c r="C3" s="97"/>
      <c r="D3" s="527" t="s">
        <v>72</v>
      </c>
      <c r="E3" s="527"/>
      <c r="F3" s="527"/>
      <c r="G3" s="527"/>
      <c r="H3" s="527"/>
      <c r="I3" s="97"/>
      <c r="J3" s="97"/>
      <c r="K3" s="47"/>
      <c r="L3" s="47"/>
      <c r="M3" s="47"/>
      <c r="N3" s="4"/>
    </row>
    <row r="4" spans="2:14" s="1" customFormat="1" ht="17.25" customHeight="1">
      <c r="B4" s="48"/>
      <c r="C4" s="48"/>
      <c r="D4" s="518" t="s">
        <v>56</v>
      </c>
      <c r="E4" s="518"/>
      <c r="F4" s="518"/>
      <c r="G4" s="518"/>
      <c r="H4" s="518"/>
      <c r="I4" s="48"/>
      <c r="J4" s="48"/>
      <c r="K4" s="542" t="s">
        <v>20</v>
      </c>
      <c r="L4" s="542"/>
      <c r="M4" s="42"/>
      <c r="N4" s="4"/>
    </row>
    <row r="5" spans="2:14" s="1" customFormat="1" ht="12.75" customHeight="1">
      <c r="B5" s="46"/>
      <c r="C5" s="46"/>
      <c r="D5" s="46"/>
      <c r="E5" s="46"/>
      <c r="F5" s="46"/>
      <c r="G5" s="46"/>
      <c r="H5" s="46"/>
      <c r="I5" s="46"/>
      <c r="J5" s="47"/>
      <c r="K5" s="535"/>
      <c r="L5" s="535"/>
      <c r="M5" s="217"/>
      <c r="N5" s="4"/>
    </row>
    <row r="6" spans="1:14" s="1" customFormat="1" ht="17.25" customHeight="1">
      <c r="A6" s="24"/>
      <c r="B6" s="549" t="s">
        <v>19</v>
      </c>
      <c r="C6" s="549"/>
      <c r="D6" s="549"/>
      <c r="E6" s="549"/>
      <c r="F6" s="549"/>
      <c r="G6" s="549"/>
      <c r="H6" s="549"/>
      <c r="I6" s="549"/>
      <c r="J6" s="549"/>
      <c r="K6" s="535" t="s">
        <v>214</v>
      </c>
      <c r="L6" s="535"/>
      <c r="M6" s="218"/>
      <c r="N6" s="4"/>
    </row>
    <row r="7" spans="1:14" s="1" customFormat="1" ht="16.5" customHeight="1">
      <c r="A7" s="24"/>
      <c r="B7" s="541" t="s">
        <v>2</v>
      </c>
      <c r="C7" s="541"/>
      <c r="D7" s="541"/>
      <c r="E7" s="541"/>
      <c r="F7" s="541"/>
      <c r="G7" s="541"/>
      <c r="H7" s="541"/>
      <c r="I7" s="541"/>
      <c r="J7" s="541"/>
      <c r="K7" s="535" t="s">
        <v>213</v>
      </c>
      <c r="L7" s="535"/>
      <c r="M7" s="42"/>
      <c r="N7" s="4"/>
    </row>
    <row r="8" spans="2:20" s="1" customFormat="1" ht="17.25" customHeight="1">
      <c r="B8" s="50"/>
      <c r="C8" s="50"/>
      <c r="D8" s="50"/>
      <c r="E8" s="50"/>
      <c r="F8" s="50"/>
      <c r="G8" s="50"/>
      <c r="H8" s="50"/>
      <c r="I8" s="50"/>
      <c r="J8" s="50"/>
      <c r="K8" s="51"/>
      <c r="L8" s="47"/>
      <c r="M8" s="8"/>
      <c r="N8" s="4"/>
      <c r="S8" s="32"/>
      <c r="T8" s="32"/>
    </row>
    <row r="9" spans="1:19" s="1" customFormat="1" ht="26.25" customHeight="1">
      <c r="A9" s="599" t="s">
        <v>28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36"/>
      <c r="M9" s="8"/>
      <c r="N9" s="4"/>
      <c r="S9" s="33"/>
    </row>
    <row r="10" spans="1:19" s="1" customFormat="1" ht="15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8"/>
      <c r="N10" s="4"/>
      <c r="S10" s="33"/>
    </row>
    <row r="11" spans="1:19" s="1" customFormat="1" ht="15.75" customHeight="1">
      <c r="A11" s="34"/>
      <c r="B11" s="34"/>
      <c r="D11" s="35"/>
      <c r="E11" s="583" t="s">
        <v>30</v>
      </c>
      <c r="F11" s="583"/>
      <c r="G11" s="34"/>
      <c r="H11" s="34"/>
      <c r="I11" s="34"/>
      <c r="J11" s="34"/>
      <c r="K11" s="34"/>
      <c r="L11" s="34"/>
      <c r="M11" s="8"/>
      <c r="N11" s="4"/>
      <c r="S11" s="33"/>
    </row>
    <row r="12" spans="2:14" s="1" customFormat="1" ht="15.75" customHeight="1" thickBot="1">
      <c r="B12" s="598" t="s">
        <v>29</v>
      </c>
      <c r="C12" s="598"/>
      <c r="D12" s="598"/>
      <c r="E12" s="11"/>
      <c r="F12" s="12"/>
      <c r="G12" s="5"/>
      <c r="H12" s="5"/>
      <c r="I12" s="5"/>
      <c r="J12" s="5"/>
      <c r="K12" s="13"/>
      <c r="L12" s="14"/>
      <c r="N12" s="4"/>
    </row>
    <row r="13" spans="2:12" ht="15.75" customHeight="1">
      <c r="B13" s="544" t="s">
        <v>9</v>
      </c>
      <c r="C13" s="519" t="s">
        <v>10</v>
      </c>
      <c r="D13" s="584" t="s">
        <v>3</v>
      </c>
      <c r="E13" s="528" t="s">
        <v>36</v>
      </c>
      <c r="F13" s="528" t="s">
        <v>18</v>
      </c>
      <c r="G13" s="528" t="s">
        <v>31</v>
      </c>
      <c r="H13" s="590" t="s">
        <v>32</v>
      </c>
      <c r="I13" s="576" t="s">
        <v>198</v>
      </c>
      <c r="J13" s="574" t="s">
        <v>6</v>
      </c>
      <c r="K13" s="584" t="s">
        <v>33</v>
      </c>
      <c r="L13"/>
    </row>
    <row r="14" spans="2:12" ht="15.75" customHeight="1" thickBot="1">
      <c r="B14" s="545"/>
      <c r="C14" s="520"/>
      <c r="D14" s="589"/>
      <c r="E14" s="529"/>
      <c r="F14" s="529"/>
      <c r="G14" s="529"/>
      <c r="H14" s="591"/>
      <c r="I14" s="577"/>
      <c r="J14" s="575"/>
      <c r="K14" s="585"/>
      <c r="L14"/>
    </row>
    <row r="15" spans="2:12" ht="13.5" customHeight="1">
      <c r="B15" s="83">
        <f>B14+1</f>
        <v>1</v>
      </c>
      <c r="C15" s="289">
        <v>8</v>
      </c>
      <c r="D15" s="411" t="s">
        <v>110</v>
      </c>
      <c r="E15" s="289" t="s">
        <v>111</v>
      </c>
      <c r="F15" s="323" t="s">
        <v>112</v>
      </c>
      <c r="G15" s="294">
        <v>0</v>
      </c>
      <c r="H15" s="290">
        <v>0</v>
      </c>
      <c r="I15" s="83">
        <f>IF(G15&gt;360,G15-360,0)</f>
        <v>0</v>
      </c>
      <c r="J15" s="113">
        <f>IF(G15&gt;=390,360-I15,IF(G15&lt;=360,G15+H15,360-I15+H15))</f>
        <v>0</v>
      </c>
      <c r="K15" s="266">
        <f>INT(1000*(J15/MAX(J15:J19)))</f>
        <v>0</v>
      </c>
      <c r="L15"/>
    </row>
    <row r="16" spans="2:12" ht="13.5" customHeight="1">
      <c r="B16" s="84">
        <f>B15+1</f>
        <v>2</v>
      </c>
      <c r="C16" s="158">
        <v>69</v>
      </c>
      <c r="D16" s="127" t="s">
        <v>105</v>
      </c>
      <c r="E16" s="375">
        <v>1794</v>
      </c>
      <c r="F16" s="129" t="s">
        <v>106</v>
      </c>
      <c r="G16" s="328">
        <v>0</v>
      </c>
      <c r="H16" s="291">
        <v>0</v>
      </c>
      <c r="I16" s="84">
        <f>IF(G16&gt;360,G16-360,0)</f>
        <v>0</v>
      </c>
      <c r="J16" s="409">
        <f>IF(G16&gt;=390,360-I16,IF(G16&lt;=360,G16+H16,360-I16+H16))</f>
        <v>0</v>
      </c>
      <c r="K16" s="267">
        <f>INT(1000*(J16/MAX(J15:J19)))</f>
        <v>0</v>
      </c>
      <c r="L16"/>
    </row>
    <row r="17" spans="2:12" ht="13.5" customHeight="1">
      <c r="B17" s="287">
        <v>3</v>
      </c>
      <c r="C17" s="158">
        <v>35</v>
      </c>
      <c r="D17" s="127" t="s">
        <v>159</v>
      </c>
      <c r="E17" s="375">
        <v>1822</v>
      </c>
      <c r="F17" s="129" t="s">
        <v>106</v>
      </c>
      <c r="G17" s="296">
        <v>358</v>
      </c>
      <c r="H17" s="292">
        <v>100</v>
      </c>
      <c r="I17" s="84">
        <f>IF(G17&gt;360,G17-360,0)</f>
        <v>0</v>
      </c>
      <c r="J17" s="409">
        <f>IF(G17&gt;=390,360-I17,IF(G17&lt;=360,G17+H17,360-I17+H17))</f>
        <v>458</v>
      </c>
      <c r="K17" s="267">
        <f>INT(1000*(J17/MAX(J15:J19)))</f>
        <v>995</v>
      </c>
      <c r="L17"/>
    </row>
    <row r="18" spans="2:12" ht="13.5" customHeight="1">
      <c r="B18" s="287">
        <v>4</v>
      </c>
      <c r="C18" s="158">
        <v>30</v>
      </c>
      <c r="D18" s="127" t="s">
        <v>168</v>
      </c>
      <c r="E18" s="128" t="s">
        <v>169</v>
      </c>
      <c r="F18" s="129" t="s">
        <v>167</v>
      </c>
      <c r="G18" s="296">
        <v>360</v>
      </c>
      <c r="H18" s="292">
        <v>100</v>
      </c>
      <c r="I18" s="84">
        <f>IF(G18&gt;360,G18-360,0)</f>
        <v>0</v>
      </c>
      <c r="J18" s="409">
        <f>IF(G18&gt;=390,360-I18,IF(G18&lt;=360,G18+H18,360-I18+H18))</f>
        <v>460</v>
      </c>
      <c r="K18" s="267">
        <f>INT(1000*(J18/MAX(J15:J19)))</f>
        <v>1000</v>
      </c>
      <c r="L18"/>
    </row>
    <row r="19" spans="2:12" ht="13.5" customHeight="1" thickBot="1">
      <c r="B19" s="288">
        <v>5</v>
      </c>
      <c r="C19" s="186">
        <v>38</v>
      </c>
      <c r="D19" s="143" t="s">
        <v>174</v>
      </c>
      <c r="E19" s="144" t="s">
        <v>185</v>
      </c>
      <c r="F19" s="145" t="s">
        <v>175</v>
      </c>
      <c r="G19" s="297">
        <v>356</v>
      </c>
      <c r="H19" s="293">
        <v>90</v>
      </c>
      <c r="I19" s="288">
        <f>IF(G19&gt;360,G19-360,0)</f>
        <v>0</v>
      </c>
      <c r="J19" s="410">
        <f>IF(G19&gt;=390,360-I19,IF(G19&lt;=360,G19+H19,360-I19+H19))</f>
        <v>446</v>
      </c>
      <c r="K19" s="268">
        <f>INT(1000*(J19/MAX(J15:J19)))</f>
        <v>969</v>
      </c>
      <c r="L19"/>
    </row>
    <row r="20" spans="1:19" s="1" customFormat="1" ht="15.75" customHeight="1">
      <c r="A20" s="34"/>
      <c r="B20" s="7"/>
      <c r="C20" s="7"/>
      <c r="D20" s="7"/>
      <c r="E20"/>
      <c r="F20"/>
      <c r="G20"/>
      <c r="H20"/>
      <c r="I20"/>
      <c r="J20"/>
      <c r="K20" s="41"/>
      <c r="L20" s="34"/>
      <c r="M20" s="8"/>
      <c r="N20" s="4"/>
      <c r="S20" s="33"/>
    </row>
    <row r="21" spans="2:14" s="1" customFormat="1" ht="15.75" customHeight="1" thickBot="1">
      <c r="B21" s="600" t="s">
        <v>67</v>
      </c>
      <c r="C21" s="600"/>
      <c r="D21" s="600"/>
      <c r="E21" s="11"/>
      <c r="F21" s="12"/>
      <c r="G21" s="5"/>
      <c r="H21" s="5"/>
      <c r="I21" s="5"/>
      <c r="J21" s="5"/>
      <c r="K21" s="13"/>
      <c r="L21" s="14"/>
      <c r="N21" s="4"/>
    </row>
    <row r="22" spans="2:12" ht="15.75" customHeight="1">
      <c r="B22" s="544" t="s">
        <v>9</v>
      </c>
      <c r="C22" s="519" t="s">
        <v>10</v>
      </c>
      <c r="D22" s="584" t="s">
        <v>3</v>
      </c>
      <c r="E22" s="528" t="s">
        <v>36</v>
      </c>
      <c r="F22" s="528" t="s">
        <v>18</v>
      </c>
      <c r="G22" s="528" t="s">
        <v>31</v>
      </c>
      <c r="H22" s="590" t="s">
        <v>32</v>
      </c>
      <c r="I22" s="576" t="s">
        <v>198</v>
      </c>
      <c r="J22" s="574" t="s">
        <v>6</v>
      </c>
      <c r="K22" s="584" t="s">
        <v>33</v>
      </c>
      <c r="L22"/>
    </row>
    <row r="23" spans="2:12" ht="15.75" customHeight="1" thickBot="1">
      <c r="B23" s="545"/>
      <c r="C23" s="520"/>
      <c r="D23" s="589"/>
      <c r="E23" s="529"/>
      <c r="F23" s="529"/>
      <c r="G23" s="529"/>
      <c r="H23" s="591"/>
      <c r="I23" s="577"/>
      <c r="J23" s="575"/>
      <c r="K23" s="585"/>
      <c r="L23"/>
    </row>
    <row r="24" spans="2:12" ht="13.5" customHeight="1">
      <c r="B24" s="83">
        <f>B23+1</f>
        <v>1</v>
      </c>
      <c r="C24" s="150">
        <v>34</v>
      </c>
      <c r="D24" s="426" t="s">
        <v>158</v>
      </c>
      <c r="E24" s="418">
        <v>1820</v>
      </c>
      <c r="F24" s="419" t="s">
        <v>106</v>
      </c>
      <c r="G24" s="294">
        <v>356</v>
      </c>
      <c r="H24" s="290">
        <v>90</v>
      </c>
      <c r="I24" s="83">
        <f>IF(G24&gt;360,G24-360,0)</f>
        <v>0</v>
      </c>
      <c r="J24" s="113">
        <f>IF(G24&gt;=390,360-I24,IF(G24&lt;=360,G24+H24,360-I24+H24))</f>
        <v>446</v>
      </c>
      <c r="K24" s="266">
        <f>INT(1000*(J24/MAX(J24:J28)))</f>
        <v>969</v>
      </c>
      <c r="L24"/>
    </row>
    <row r="25" spans="2:12" ht="13.5" customHeight="1">
      <c r="B25" s="84">
        <f>B24+1</f>
        <v>2</v>
      </c>
      <c r="C25" s="281">
        <v>40</v>
      </c>
      <c r="D25" s="380" t="s">
        <v>182</v>
      </c>
      <c r="E25" s="128" t="s">
        <v>183</v>
      </c>
      <c r="F25" s="130" t="s">
        <v>184</v>
      </c>
      <c r="G25" s="171">
        <v>364</v>
      </c>
      <c r="H25" s="291">
        <v>90</v>
      </c>
      <c r="I25" s="84">
        <f>IF(G25&gt;360,G25-360,0)</f>
        <v>4</v>
      </c>
      <c r="J25" s="409">
        <f>IF(G25&gt;=390,360-I25,IF(G25&lt;=360,G25+H25,360-I25+H25))</f>
        <v>446</v>
      </c>
      <c r="K25" s="417">
        <f>INT(1000*(J25/MAX(J24:J28)))</f>
        <v>969</v>
      </c>
      <c r="L25"/>
    </row>
    <row r="26" spans="2:12" ht="13.5" customHeight="1">
      <c r="B26" s="287">
        <v>3</v>
      </c>
      <c r="C26" s="284">
        <v>31</v>
      </c>
      <c r="D26" s="427" t="s">
        <v>171</v>
      </c>
      <c r="E26" s="353" t="s">
        <v>189</v>
      </c>
      <c r="F26" s="420" t="s">
        <v>167</v>
      </c>
      <c r="G26" s="421">
        <v>355</v>
      </c>
      <c r="H26" s="309">
        <v>100</v>
      </c>
      <c r="I26" s="84">
        <f>IF(G26&gt;360,G26-360,0)</f>
        <v>0</v>
      </c>
      <c r="J26" s="409">
        <f>IF(G26&gt;=390,360-I26,IF(G26&lt;=360,G26+H26,360-I26+H26))</f>
        <v>455</v>
      </c>
      <c r="K26" s="267">
        <f>INT(1000*(J26/MAX(J24:J28)))</f>
        <v>989</v>
      </c>
      <c r="L26"/>
    </row>
    <row r="27" spans="2:11" ht="13.5" customHeight="1">
      <c r="B27" s="287">
        <v>4</v>
      </c>
      <c r="C27" s="158">
        <v>39</v>
      </c>
      <c r="D27" s="380" t="s">
        <v>177</v>
      </c>
      <c r="E27" s="375">
        <v>579</v>
      </c>
      <c r="F27" s="129" t="s">
        <v>175</v>
      </c>
      <c r="G27" s="328">
        <v>362</v>
      </c>
      <c r="H27" s="292">
        <v>90</v>
      </c>
      <c r="I27" s="84">
        <f>IF(G27&gt;360,G27-360,0)</f>
        <v>2</v>
      </c>
      <c r="J27" s="409">
        <f>IF(G27&gt;=390,360-I27,IF(G27&lt;=360,G27+H27,360-I27+H27))</f>
        <v>448</v>
      </c>
      <c r="K27" s="267">
        <f>INT(1000*(J27/MAX(J24:J28)))</f>
        <v>973</v>
      </c>
    </row>
    <row r="28" spans="1:12" ht="13.5" customHeight="1">
      <c r="A28" s="34"/>
      <c r="B28" s="84">
        <v>5</v>
      </c>
      <c r="C28" s="183">
        <v>15</v>
      </c>
      <c r="D28" s="378" t="s">
        <v>156</v>
      </c>
      <c r="E28" s="183" t="s">
        <v>180</v>
      </c>
      <c r="F28" s="327" t="s">
        <v>132</v>
      </c>
      <c r="G28" s="295">
        <v>360</v>
      </c>
      <c r="H28" s="291">
        <v>100</v>
      </c>
      <c r="I28" s="358">
        <f>IF(G28&gt;360,G28-360,0)</f>
        <v>0</v>
      </c>
      <c r="J28" s="408">
        <f>IF(G28&gt;=390,360-I28,IF(G28&lt;=360,G28+H28,360-I28+H28))</f>
        <v>460</v>
      </c>
      <c r="K28" s="267">
        <f>INT(1000*(J28/MAX(J24:J28)))</f>
        <v>1000</v>
      </c>
      <c r="L28" s="34"/>
    </row>
    <row r="29" spans="1:12" ht="15.75" customHeight="1" thickBot="1">
      <c r="A29" s="1"/>
      <c r="B29" s="407">
        <v>6</v>
      </c>
      <c r="C29" s="186">
        <v>13</v>
      </c>
      <c r="D29" s="428" t="s">
        <v>155</v>
      </c>
      <c r="E29" s="373">
        <v>1131</v>
      </c>
      <c r="F29" s="413" t="s">
        <v>106</v>
      </c>
      <c r="G29" s="414" t="s">
        <v>178</v>
      </c>
      <c r="H29" s="414" t="s">
        <v>178</v>
      </c>
      <c r="I29" s="407" t="s">
        <v>178</v>
      </c>
      <c r="J29" s="415" t="s">
        <v>178</v>
      </c>
      <c r="K29" s="416" t="s">
        <v>178</v>
      </c>
      <c r="L29"/>
    </row>
    <row r="30" spans="11:12" ht="15.75" customHeight="1">
      <c r="K30"/>
      <c r="L30"/>
    </row>
    <row r="31" spans="11:12" ht="15.75" customHeight="1">
      <c r="K31"/>
      <c r="L31"/>
    </row>
    <row r="32" spans="11:12" ht="15.75" customHeight="1">
      <c r="K32"/>
      <c r="L32"/>
    </row>
    <row r="33" spans="11:12" ht="13.5" customHeight="1">
      <c r="K33"/>
      <c r="L33"/>
    </row>
    <row r="34" spans="2:11" ht="13.5" customHeight="1">
      <c r="B34" s="34"/>
      <c r="C34" s="1"/>
      <c r="D34" s="35"/>
      <c r="E34" s="583" t="s">
        <v>34</v>
      </c>
      <c r="F34" s="583"/>
      <c r="G34" s="34"/>
      <c r="H34" s="34"/>
      <c r="I34" s="34"/>
      <c r="J34" s="34"/>
      <c r="K34" s="41"/>
    </row>
    <row r="35" spans="1:12" ht="13.5" customHeight="1" thickBot="1">
      <c r="A35" s="34"/>
      <c r="B35" s="598" t="s">
        <v>29</v>
      </c>
      <c r="C35" s="598"/>
      <c r="D35" s="598"/>
      <c r="E35" s="11"/>
      <c r="F35" s="12"/>
      <c r="G35" s="5"/>
      <c r="H35" s="5"/>
      <c r="I35" s="5"/>
      <c r="J35" s="5"/>
      <c r="K35" s="41"/>
      <c r="L35" s="34"/>
    </row>
    <row r="36" spans="1:12" ht="13.5" customHeight="1">
      <c r="A36" s="1"/>
      <c r="B36" s="544" t="s">
        <v>9</v>
      </c>
      <c r="C36" s="519" t="s">
        <v>10</v>
      </c>
      <c r="D36" s="584" t="s">
        <v>3</v>
      </c>
      <c r="E36" s="528" t="s">
        <v>36</v>
      </c>
      <c r="F36" s="528" t="s">
        <v>18</v>
      </c>
      <c r="G36" s="528" t="s">
        <v>31</v>
      </c>
      <c r="H36" s="576" t="s">
        <v>32</v>
      </c>
      <c r="I36" s="576" t="s">
        <v>198</v>
      </c>
      <c r="J36" s="574" t="s">
        <v>6</v>
      </c>
      <c r="K36" s="584" t="s">
        <v>33</v>
      </c>
      <c r="L36" s="14"/>
    </row>
    <row r="37" spans="2:12" ht="13.5" customHeight="1" thickBot="1">
      <c r="B37" s="545"/>
      <c r="C37" s="595"/>
      <c r="D37" s="585"/>
      <c r="E37" s="594"/>
      <c r="F37" s="594"/>
      <c r="G37" s="529"/>
      <c r="H37" s="577"/>
      <c r="I37" s="577"/>
      <c r="J37" s="575"/>
      <c r="K37" s="585"/>
      <c r="L37"/>
    </row>
    <row r="38" spans="2:12" ht="15.75" customHeight="1">
      <c r="B38" s="83">
        <f>B37+1</f>
        <v>1</v>
      </c>
      <c r="C38" s="289">
        <v>8</v>
      </c>
      <c r="D38" s="377" t="s">
        <v>110</v>
      </c>
      <c r="E38" s="289" t="s">
        <v>111</v>
      </c>
      <c r="F38" s="323" t="s">
        <v>112</v>
      </c>
      <c r="G38" s="294">
        <v>359</v>
      </c>
      <c r="H38" s="290">
        <v>80</v>
      </c>
      <c r="I38" s="83">
        <f>IF(G38&gt;360,G38-360,0)</f>
        <v>0</v>
      </c>
      <c r="J38" s="113">
        <f>IF(G38&gt;=390,360-I38,IF(G38&lt;=360,G38+H38,360-I38+H38))</f>
        <v>439</v>
      </c>
      <c r="K38" s="266">
        <f>INT(1000*(J38/MAX(J38:J42)))</f>
        <v>969</v>
      </c>
      <c r="L38"/>
    </row>
    <row r="39" spans="2:12" ht="15.75" customHeight="1">
      <c r="B39" s="84">
        <f>B38+1</f>
        <v>2</v>
      </c>
      <c r="C39" s="158">
        <v>34</v>
      </c>
      <c r="D39" s="127" t="s">
        <v>158</v>
      </c>
      <c r="E39" s="375">
        <v>1820</v>
      </c>
      <c r="F39" s="129" t="s">
        <v>106</v>
      </c>
      <c r="G39" s="295">
        <v>316</v>
      </c>
      <c r="H39" s="291">
        <v>90</v>
      </c>
      <c r="I39" s="84">
        <f>IF(G39&gt;360,G39-360,0)</f>
        <v>0</v>
      </c>
      <c r="J39" s="409">
        <f>IF(G39&gt;=390,360-I39,IF(G39&lt;=360,G39+H39,360-I39+H39))</f>
        <v>406</v>
      </c>
      <c r="K39" s="267">
        <f>INT(1000*(J39/MAX(J38:J42)))</f>
        <v>896</v>
      </c>
      <c r="L39"/>
    </row>
    <row r="40" spans="2:12" ht="15.75" customHeight="1">
      <c r="B40" s="287">
        <v>3</v>
      </c>
      <c r="C40" s="281">
        <v>40</v>
      </c>
      <c r="D40" s="380" t="s">
        <v>182</v>
      </c>
      <c r="E40" s="128" t="s">
        <v>183</v>
      </c>
      <c r="F40" s="130" t="s">
        <v>184</v>
      </c>
      <c r="G40" s="295">
        <v>367</v>
      </c>
      <c r="H40" s="291">
        <v>100</v>
      </c>
      <c r="I40" s="84">
        <f>IF(G40&gt;360,G40-360,0)</f>
        <v>7</v>
      </c>
      <c r="J40" s="409">
        <f>IF(G40&gt;=390,360-I40,IF(G40&lt;=360,G40+H40,360-I40+H40))</f>
        <v>453</v>
      </c>
      <c r="K40" s="267">
        <f>INT(1000*(J40/MAX(J38:J42)))</f>
        <v>1000</v>
      </c>
      <c r="L40"/>
    </row>
    <row r="41" spans="2:12" ht="15.75" customHeight="1">
      <c r="B41" s="287">
        <v>4</v>
      </c>
      <c r="C41" s="158">
        <v>31</v>
      </c>
      <c r="D41" s="380" t="s">
        <v>171</v>
      </c>
      <c r="E41" s="131" t="s">
        <v>189</v>
      </c>
      <c r="F41" s="130" t="s">
        <v>167</v>
      </c>
      <c r="G41" s="295">
        <v>356</v>
      </c>
      <c r="H41" s="291">
        <v>90</v>
      </c>
      <c r="I41" s="84">
        <f>IF(G41&gt;360,G41-360,0)</f>
        <v>0</v>
      </c>
      <c r="J41" s="409">
        <f>IF(G41&gt;=390,360-I41,IF(G41&lt;=360,G41+H41,360-I41+H41))</f>
        <v>446</v>
      </c>
      <c r="K41" s="267">
        <f>INT(1000*(J41/MAX(J38:J42)))</f>
        <v>984</v>
      </c>
      <c r="L41"/>
    </row>
    <row r="42" spans="2:11" ht="15.75" customHeight="1">
      <c r="B42" s="84">
        <v>5</v>
      </c>
      <c r="C42" s="158">
        <v>39</v>
      </c>
      <c r="D42" s="127" t="s">
        <v>177</v>
      </c>
      <c r="E42" s="375">
        <v>579</v>
      </c>
      <c r="F42" s="129" t="s">
        <v>175</v>
      </c>
      <c r="G42" s="295">
        <v>360</v>
      </c>
      <c r="H42" s="291">
        <v>80</v>
      </c>
      <c r="I42" s="84">
        <f>IF(G42&gt;360,G42-360,0)</f>
        <v>0</v>
      </c>
      <c r="J42" s="409">
        <f>IF(G42&gt;=390,360-I42,IF(G42&lt;=360,G42+H42,360-I42+H42))</f>
        <v>440</v>
      </c>
      <c r="K42" s="267">
        <f>INT(1000*(J42/MAX(J38:J42)))</f>
        <v>971</v>
      </c>
    </row>
    <row r="43" spans="2:11" ht="15.75" customHeight="1" thickBot="1">
      <c r="B43" s="288">
        <v>6</v>
      </c>
      <c r="C43" s="186">
        <v>13</v>
      </c>
      <c r="D43" s="429" t="s">
        <v>155</v>
      </c>
      <c r="E43" s="373">
        <v>1131</v>
      </c>
      <c r="F43" s="413" t="s">
        <v>106</v>
      </c>
      <c r="G43" s="422" t="s">
        <v>178</v>
      </c>
      <c r="H43" s="422" t="s">
        <v>178</v>
      </c>
      <c r="I43" s="288" t="s">
        <v>178</v>
      </c>
      <c r="J43" s="410" t="s">
        <v>178</v>
      </c>
      <c r="K43" s="268" t="s">
        <v>178</v>
      </c>
    </row>
    <row r="44" spans="2:10" ht="21.75" customHeight="1" thickBot="1">
      <c r="B44" s="598" t="s">
        <v>67</v>
      </c>
      <c r="C44" s="598"/>
      <c r="D44" s="598"/>
      <c r="E44" s="269"/>
      <c r="F44" s="270"/>
      <c r="G44" s="271"/>
      <c r="H44" s="271"/>
      <c r="I44" s="271"/>
      <c r="J44" s="271"/>
    </row>
    <row r="45" spans="2:11" ht="15.75" customHeight="1">
      <c r="B45" s="568" t="s">
        <v>9</v>
      </c>
      <c r="C45" s="570" t="s">
        <v>10</v>
      </c>
      <c r="D45" s="596" t="s">
        <v>3</v>
      </c>
      <c r="E45" s="578" t="s">
        <v>36</v>
      </c>
      <c r="F45" s="578" t="s">
        <v>18</v>
      </c>
      <c r="G45" s="578" t="s">
        <v>31</v>
      </c>
      <c r="H45" s="580" t="s">
        <v>32</v>
      </c>
      <c r="I45" s="576" t="s">
        <v>198</v>
      </c>
      <c r="J45" s="574" t="s">
        <v>6</v>
      </c>
      <c r="K45" s="584" t="s">
        <v>33</v>
      </c>
    </row>
    <row r="46" spans="2:11" ht="13.5" customHeight="1" thickBot="1">
      <c r="B46" s="569"/>
      <c r="C46" s="571"/>
      <c r="D46" s="597"/>
      <c r="E46" s="579"/>
      <c r="F46" s="579"/>
      <c r="G46" s="579"/>
      <c r="H46" s="588"/>
      <c r="I46" s="577"/>
      <c r="J46" s="575"/>
      <c r="K46" s="585"/>
    </row>
    <row r="47" spans="2:11" ht="13.5" customHeight="1">
      <c r="B47" s="424">
        <v>1</v>
      </c>
      <c r="C47" s="282">
        <v>15</v>
      </c>
      <c r="D47" s="369" t="s">
        <v>156</v>
      </c>
      <c r="E47" s="282" t="s">
        <v>180</v>
      </c>
      <c r="F47" s="425" t="s">
        <v>132</v>
      </c>
      <c r="G47" s="301">
        <v>359</v>
      </c>
      <c r="H47" s="248">
        <v>90</v>
      </c>
      <c r="I47" s="83">
        <f>IF(G47&gt;360,G47-360,0)</f>
        <v>0</v>
      </c>
      <c r="J47" s="113">
        <f>IF(G47&gt;=390,360-I47,IF(G47&lt;=360,G47+H47,360-I47+H47))</f>
        <v>449</v>
      </c>
      <c r="K47" s="266">
        <f>INT(1000*(J47/MAX(J47:J51)))</f>
        <v>978</v>
      </c>
    </row>
    <row r="48" spans="2:11" ht="13.5" customHeight="1">
      <c r="B48" s="208">
        <v>2</v>
      </c>
      <c r="C48" s="158">
        <v>69</v>
      </c>
      <c r="D48" s="127" t="s">
        <v>105</v>
      </c>
      <c r="E48" s="375">
        <v>1794</v>
      </c>
      <c r="F48" s="129" t="s">
        <v>106</v>
      </c>
      <c r="G48" s="302">
        <v>0</v>
      </c>
      <c r="H48" s="255">
        <v>0</v>
      </c>
      <c r="I48" s="84">
        <f>IF(G48&gt;360,G48-360,0)</f>
        <v>0</v>
      </c>
      <c r="J48" s="409">
        <f>IF(G48&gt;=390,360-I48,IF(G48&lt;=360,G48+H48,360-I48+H48))</f>
        <v>0</v>
      </c>
      <c r="K48" s="417">
        <f>INT(1000*(J48/MAX(J47:J51)))</f>
        <v>0</v>
      </c>
    </row>
    <row r="49" spans="2:11" ht="13.5" customHeight="1">
      <c r="B49" s="287">
        <v>3</v>
      </c>
      <c r="C49" s="158">
        <v>30</v>
      </c>
      <c r="D49" s="127" t="s">
        <v>168</v>
      </c>
      <c r="E49" s="128" t="s">
        <v>169</v>
      </c>
      <c r="F49" s="129" t="s">
        <v>167</v>
      </c>
      <c r="G49" s="303">
        <v>359</v>
      </c>
      <c r="H49" s="299">
        <v>100</v>
      </c>
      <c r="I49" s="84">
        <f>IF(G49&gt;360,G49-360,0)</f>
        <v>0</v>
      </c>
      <c r="J49" s="409">
        <f>IF(G49&gt;=390,360-I49,IF(G49&lt;=360,G49+H49,360-I49+H49))</f>
        <v>459</v>
      </c>
      <c r="K49" s="267">
        <f>INT(1000*(J49/MAX(J47:J51)))</f>
        <v>1000</v>
      </c>
    </row>
    <row r="50" spans="2:11" ht="13.5" customHeight="1">
      <c r="B50" s="208">
        <v>4</v>
      </c>
      <c r="C50" s="158">
        <v>38</v>
      </c>
      <c r="D50" s="127" t="s">
        <v>174</v>
      </c>
      <c r="E50" s="128" t="s">
        <v>185</v>
      </c>
      <c r="F50" s="129" t="s">
        <v>175</v>
      </c>
      <c r="G50" s="303">
        <v>311</v>
      </c>
      <c r="H50" s="299">
        <v>0</v>
      </c>
      <c r="I50" s="84">
        <f>IF(G50&gt;360,G50-360,0)</f>
        <v>0</v>
      </c>
      <c r="J50" s="409">
        <f>IF(G50&gt;=390,360-I50,IF(G50&lt;=360,G50+H50,360-I50+H50))</f>
        <v>311</v>
      </c>
      <c r="K50" s="267">
        <f>INT(1000*(J50/MAX(J47:J51)))</f>
        <v>677</v>
      </c>
    </row>
    <row r="51" spans="2:11" ht="15.75" customHeight="1" thickBot="1">
      <c r="B51" s="288">
        <v>5</v>
      </c>
      <c r="C51" s="186">
        <v>35</v>
      </c>
      <c r="D51" s="143" t="s">
        <v>159</v>
      </c>
      <c r="E51" s="423">
        <v>1822</v>
      </c>
      <c r="F51" s="145" t="s">
        <v>106</v>
      </c>
      <c r="G51" s="304">
        <v>359</v>
      </c>
      <c r="H51" s="300">
        <v>80</v>
      </c>
      <c r="I51" s="407">
        <f>IF(G51&gt;360,G51-360,0)</f>
        <v>0</v>
      </c>
      <c r="J51" s="415">
        <f>IF(G51&gt;=390,360-I51,IF(G51&lt;=360,G51+H51,360-I51+H51))</f>
        <v>439</v>
      </c>
      <c r="K51" s="268">
        <f>INT(1000*(J51/MAX(J47:J51)))</f>
        <v>956</v>
      </c>
    </row>
    <row r="52" spans="2:10" ht="15.75" customHeight="1">
      <c r="B52" s="189"/>
      <c r="C52" s="189"/>
      <c r="D52" s="189"/>
      <c r="E52" s="189"/>
      <c r="F52" s="189"/>
      <c r="G52" s="189"/>
      <c r="H52" s="189"/>
      <c r="I52" s="189"/>
      <c r="J52" s="189"/>
    </row>
    <row r="53" spans="2:10" ht="15.75" customHeight="1">
      <c r="B53" s="189"/>
      <c r="C53" s="189"/>
      <c r="D53" s="189"/>
      <c r="E53" s="189"/>
      <c r="F53" s="189"/>
      <c r="G53" s="189"/>
      <c r="H53" s="189"/>
      <c r="I53" s="189"/>
      <c r="J53" s="189"/>
    </row>
    <row r="54" spans="2:10" ht="15.75" customHeight="1">
      <c r="B54" s="189"/>
      <c r="C54" s="189"/>
      <c r="D54" s="189"/>
      <c r="E54" s="189"/>
      <c r="F54" s="189"/>
      <c r="G54" s="189"/>
      <c r="H54" s="189"/>
      <c r="I54" s="189"/>
      <c r="J54" s="189"/>
    </row>
    <row r="55" spans="2:10" ht="15.75" customHeight="1">
      <c r="B55" s="189"/>
      <c r="C55" s="189"/>
      <c r="D55" s="189"/>
      <c r="E55" s="189"/>
      <c r="F55" s="189"/>
      <c r="G55" s="189"/>
      <c r="H55" s="189"/>
      <c r="I55" s="189"/>
      <c r="J55" s="189"/>
    </row>
    <row r="56" spans="2:10" ht="15.75" customHeight="1">
      <c r="B56" s="189"/>
      <c r="C56" s="189"/>
      <c r="D56" s="189"/>
      <c r="E56" s="189"/>
      <c r="F56" s="189"/>
      <c r="G56" s="189"/>
      <c r="H56" s="189"/>
      <c r="I56" s="189"/>
      <c r="J56" s="189"/>
    </row>
    <row r="57" spans="2:10" ht="15.75" customHeight="1">
      <c r="B57" s="272"/>
      <c r="C57" s="193"/>
      <c r="D57" s="273"/>
      <c r="E57" s="583" t="s">
        <v>35</v>
      </c>
      <c r="F57" s="583"/>
      <c r="G57" s="272"/>
      <c r="H57" s="272"/>
      <c r="I57" s="272"/>
      <c r="J57" s="272"/>
    </row>
    <row r="58" spans="2:10" ht="19.5" thickBot="1">
      <c r="B58" s="598" t="s">
        <v>29</v>
      </c>
      <c r="C58" s="598"/>
      <c r="D58" s="598"/>
      <c r="E58" s="269"/>
      <c r="F58" s="270"/>
      <c r="G58" s="271"/>
      <c r="H58" s="271"/>
      <c r="I58" s="271"/>
      <c r="J58" s="271"/>
    </row>
    <row r="59" spans="2:11" ht="12.75">
      <c r="B59" s="592" t="s">
        <v>9</v>
      </c>
      <c r="C59" s="570" t="s">
        <v>10</v>
      </c>
      <c r="D59" s="572" t="s">
        <v>3</v>
      </c>
      <c r="E59" s="578" t="s">
        <v>36</v>
      </c>
      <c r="F59" s="586" t="s">
        <v>18</v>
      </c>
      <c r="G59" s="578" t="s">
        <v>31</v>
      </c>
      <c r="H59" s="580" t="s">
        <v>32</v>
      </c>
      <c r="I59" s="576" t="s">
        <v>198</v>
      </c>
      <c r="J59" s="574" t="s">
        <v>6</v>
      </c>
      <c r="K59" s="584" t="s">
        <v>33</v>
      </c>
    </row>
    <row r="60" spans="2:11" ht="17.25" customHeight="1" thickBot="1">
      <c r="B60" s="593"/>
      <c r="C60" s="571"/>
      <c r="D60" s="573"/>
      <c r="E60" s="579"/>
      <c r="F60" s="587"/>
      <c r="G60" s="579"/>
      <c r="H60" s="581"/>
      <c r="I60" s="577"/>
      <c r="J60" s="575"/>
      <c r="K60" s="589"/>
    </row>
    <row r="61" spans="2:11" ht="15" customHeight="1">
      <c r="B61" s="325">
        <f>B60+1</f>
        <v>1</v>
      </c>
      <c r="C61" s="284">
        <v>35</v>
      </c>
      <c r="D61" s="427" t="s">
        <v>159</v>
      </c>
      <c r="E61" s="434">
        <v>1822</v>
      </c>
      <c r="F61" s="420" t="s">
        <v>106</v>
      </c>
      <c r="G61" s="430">
        <v>355</v>
      </c>
      <c r="H61" s="252">
        <v>80</v>
      </c>
      <c r="I61" s="358">
        <f>IF(G61&gt;360,G61-360,0)</f>
        <v>0</v>
      </c>
      <c r="J61" s="408">
        <f>IF(G61&gt;=390,360-I61,IF(G61&lt;=360,G61+H61,360-I61+H61))</f>
        <v>435</v>
      </c>
      <c r="K61" s="417">
        <f>INT(1000*(J61/MAX(J61:J65)))</f>
        <v>945</v>
      </c>
    </row>
    <row r="62" spans="2:11" ht="12.75" customHeight="1">
      <c r="B62" s="205">
        <f>B61+1</f>
        <v>2</v>
      </c>
      <c r="C62" s="158">
        <v>31</v>
      </c>
      <c r="D62" s="380" t="s">
        <v>171</v>
      </c>
      <c r="E62" s="131" t="s">
        <v>189</v>
      </c>
      <c r="F62" s="130" t="s">
        <v>167</v>
      </c>
      <c r="G62" s="302">
        <v>360</v>
      </c>
      <c r="H62" s="255">
        <v>100</v>
      </c>
      <c r="I62" s="84">
        <f>IF(G62&gt;360,G62-360,0)</f>
        <v>0</v>
      </c>
      <c r="J62" s="409">
        <f>IF(G62&gt;=390,360-I62,IF(G62&lt;=360,G62+H62,360-I62+H62))</f>
        <v>460</v>
      </c>
      <c r="K62" s="417">
        <f>INT(1000*(J62/MAX(J61:J65)))</f>
        <v>1000</v>
      </c>
    </row>
    <row r="63" spans="2:11" ht="15.75">
      <c r="B63" s="305">
        <v>3</v>
      </c>
      <c r="C63" s="284">
        <v>38</v>
      </c>
      <c r="D63" s="427" t="s">
        <v>174</v>
      </c>
      <c r="E63" s="376" t="s">
        <v>185</v>
      </c>
      <c r="F63" s="420" t="s">
        <v>175</v>
      </c>
      <c r="G63" s="431">
        <v>349</v>
      </c>
      <c r="H63" s="318">
        <v>80</v>
      </c>
      <c r="I63" s="84">
        <f>IF(G63&gt;360,G63-360,0)</f>
        <v>0</v>
      </c>
      <c r="J63" s="409">
        <f>IF(G63&gt;=390,360-I63,IF(G63&lt;=360,G63+H63,360-I63+H63))</f>
        <v>429</v>
      </c>
      <c r="K63" s="267">
        <f>INT(1000*(J63/MAX(J62:J65)))</f>
        <v>932</v>
      </c>
    </row>
    <row r="64" spans="2:11" ht="15.75">
      <c r="B64" s="305">
        <v>4</v>
      </c>
      <c r="C64" s="158">
        <v>15</v>
      </c>
      <c r="D64" s="159" t="s">
        <v>156</v>
      </c>
      <c r="E64" s="158" t="s">
        <v>180</v>
      </c>
      <c r="F64" s="308" t="s">
        <v>132</v>
      </c>
      <c r="G64" s="302" t="s">
        <v>178</v>
      </c>
      <c r="H64" s="255" t="s">
        <v>178</v>
      </c>
      <c r="I64" s="84" t="s">
        <v>178</v>
      </c>
      <c r="J64" s="409" t="s">
        <v>178</v>
      </c>
      <c r="K64" s="267" t="s">
        <v>178</v>
      </c>
    </row>
    <row r="65" spans="2:11" ht="16.5" thickBot="1">
      <c r="B65" s="306">
        <v>5</v>
      </c>
      <c r="C65" s="412">
        <v>40</v>
      </c>
      <c r="D65" s="433" t="s">
        <v>182</v>
      </c>
      <c r="E65" s="363" t="s">
        <v>183</v>
      </c>
      <c r="F65" s="361" t="s">
        <v>184</v>
      </c>
      <c r="G65" s="432">
        <v>366</v>
      </c>
      <c r="H65" s="258">
        <v>100</v>
      </c>
      <c r="I65" s="407">
        <f>IF(G65&gt;360,G65-360,0)</f>
        <v>6</v>
      </c>
      <c r="J65" s="408">
        <f>IF(G65&gt;=390,360-I65,IF(G65&lt;=360,G65+H65,360-I65+H65))</f>
        <v>454</v>
      </c>
      <c r="K65" s="268">
        <f>INT(1000*(J65/MAX(J61:J65)))</f>
        <v>986</v>
      </c>
    </row>
    <row r="66" spans="2:10" ht="12.75">
      <c r="B66" s="189"/>
      <c r="C66" s="189"/>
      <c r="D66" s="189"/>
      <c r="E66" s="189"/>
      <c r="F66" s="189"/>
      <c r="G66" s="189"/>
      <c r="H66" s="189"/>
      <c r="I66" s="189"/>
      <c r="J66" s="189"/>
    </row>
    <row r="67" spans="2:10" ht="19.5" thickBot="1">
      <c r="B67" s="598" t="s">
        <v>67</v>
      </c>
      <c r="C67" s="598"/>
      <c r="D67" s="598"/>
      <c r="E67" s="269"/>
      <c r="F67" s="270"/>
      <c r="G67" s="271"/>
      <c r="H67" s="271"/>
      <c r="I67" s="271"/>
      <c r="J67" s="271"/>
    </row>
    <row r="68" spans="2:11" ht="12.75">
      <c r="B68" s="592" t="s">
        <v>9</v>
      </c>
      <c r="C68" s="570" t="s">
        <v>10</v>
      </c>
      <c r="D68" s="572" t="s">
        <v>3</v>
      </c>
      <c r="E68" s="578" t="s">
        <v>36</v>
      </c>
      <c r="F68" s="586" t="s">
        <v>18</v>
      </c>
      <c r="G68" s="578" t="s">
        <v>31</v>
      </c>
      <c r="H68" s="580" t="s">
        <v>32</v>
      </c>
      <c r="I68" s="576" t="s">
        <v>198</v>
      </c>
      <c r="J68" s="574" t="s">
        <v>6</v>
      </c>
      <c r="K68" s="584" t="s">
        <v>33</v>
      </c>
    </row>
    <row r="69" spans="2:11" ht="13.5" thickBot="1">
      <c r="B69" s="593"/>
      <c r="C69" s="571"/>
      <c r="D69" s="573"/>
      <c r="E69" s="579"/>
      <c r="F69" s="587"/>
      <c r="G69" s="579"/>
      <c r="H69" s="581"/>
      <c r="I69" s="577"/>
      <c r="J69" s="575"/>
      <c r="K69" s="589"/>
    </row>
    <row r="70" spans="2:11" ht="15.75">
      <c r="B70" s="325">
        <f>B69+1</f>
        <v>1</v>
      </c>
      <c r="C70" s="284">
        <v>69</v>
      </c>
      <c r="D70" s="427" t="s">
        <v>105</v>
      </c>
      <c r="E70" s="434">
        <v>1794</v>
      </c>
      <c r="F70" s="420" t="s">
        <v>106</v>
      </c>
      <c r="G70" s="430">
        <v>102</v>
      </c>
      <c r="H70" s="252">
        <v>100</v>
      </c>
      <c r="I70" s="83">
        <f>IF(G70&gt;360,G70-360,0)</f>
        <v>0</v>
      </c>
      <c r="J70" s="113">
        <f>IF(G70&gt;=390,360-I70,IF(G70&lt;=360,G70+H70,360-I70+H70))</f>
        <v>202</v>
      </c>
      <c r="K70" s="417">
        <f>INT(1000*(J70/MAX(J70:J74)))</f>
        <v>442</v>
      </c>
    </row>
    <row r="71" spans="2:11" ht="15.75">
      <c r="B71" s="205">
        <f>B70+1</f>
        <v>2</v>
      </c>
      <c r="C71" s="158">
        <v>30</v>
      </c>
      <c r="D71" s="127" t="s">
        <v>168</v>
      </c>
      <c r="E71" s="128" t="s">
        <v>169</v>
      </c>
      <c r="F71" s="129" t="s">
        <v>167</v>
      </c>
      <c r="G71" s="302">
        <v>361</v>
      </c>
      <c r="H71" s="255">
        <v>90</v>
      </c>
      <c r="I71" s="358">
        <f>IF(G71&gt;360,G71-360,0)</f>
        <v>1</v>
      </c>
      <c r="J71" s="408">
        <f>IF(G71&gt;=390,360-I71,IF(G71&lt;=360,G71+H71,360-I71+H71))</f>
        <v>449</v>
      </c>
      <c r="K71" s="267">
        <f>INT(1000*(J71/MAX(J70:J74)))</f>
        <v>984</v>
      </c>
    </row>
    <row r="72" spans="2:11" ht="15.75">
      <c r="B72" s="305">
        <v>3</v>
      </c>
      <c r="C72" s="435">
        <v>8</v>
      </c>
      <c r="D72" s="378" t="s">
        <v>110</v>
      </c>
      <c r="E72" s="435" t="s">
        <v>111</v>
      </c>
      <c r="F72" s="404" t="s">
        <v>112</v>
      </c>
      <c r="G72" s="431">
        <v>325</v>
      </c>
      <c r="H72" s="318">
        <v>40</v>
      </c>
      <c r="I72" s="84">
        <f>IF(G72&gt;360,G72-360,0)</f>
        <v>0</v>
      </c>
      <c r="J72" s="409">
        <f>IF(G72&gt;=390,360-I72,IF(G72&lt;=360,G72+H72,360-I72+H72))</f>
        <v>365</v>
      </c>
      <c r="K72" s="267">
        <f>INT(1000*(J72/MAX(J70:J74)))</f>
        <v>800</v>
      </c>
    </row>
    <row r="73" spans="2:11" ht="15" customHeight="1">
      <c r="B73" s="305">
        <v>4</v>
      </c>
      <c r="C73" s="158">
        <v>34</v>
      </c>
      <c r="D73" s="127" t="s">
        <v>158</v>
      </c>
      <c r="E73" s="375">
        <v>1820</v>
      </c>
      <c r="F73" s="129" t="s">
        <v>106</v>
      </c>
      <c r="G73" s="303">
        <v>356</v>
      </c>
      <c r="H73" s="299">
        <v>100</v>
      </c>
      <c r="I73" s="84">
        <f>IF(G73&gt;360,G73-360,0)</f>
        <v>0</v>
      </c>
      <c r="J73" s="409">
        <f>IF(G73&gt;=390,360-I73,IF(G73&lt;=360,G73+H73,360-I73+H73))</f>
        <v>456</v>
      </c>
      <c r="K73" s="267">
        <f>INT(1000*(J73/MAX(J70:J74)))</f>
        <v>1000</v>
      </c>
    </row>
    <row r="74" spans="2:11" ht="15.75" customHeight="1">
      <c r="B74" s="208">
        <v>5</v>
      </c>
      <c r="C74" s="158">
        <v>39</v>
      </c>
      <c r="D74" s="127" t="s">
        <v>177</v>
      </c>
      <c r="E74" s="375">
        <v>579</v>
      </c>
      <c r="F74" s="129" t="s">
        <v>175</v>
      </c>
      <c r="G74" s="302">
        <v>355</v>
      </c>
      <c r="H74" s="255">
        <v>100</v>
      </c>
      <c r="I74" s="84">
        <f>IF(G74&gt;360,G74-360,0)</f>
        <v>0</v>
      </c>
      <c r="J74" s="409">
        <f>IF(G74&gt;=390,360-I74,IF(G74&lt;=360,G74+H74,360-I74+H74))</f>
        <v>455</v>
      </c>
      <c r="K74" s="267">
        <f>INT(1000*(J74/MAX(J70:J74)))</f>
        <v>997</v>
      </c>
    </row>
    <row r="75" spans="2:11" ht="15" customHeight="1" thickBot="1">
      <c r="B75" s="437">
        <v>6</v>
      </c>
      <c r="C75" s="366">
        <v>13</v>
      </c>
      <c r="D75" s="428" t="s">
        <v>155</v>
      </c>
      <c r="E75" s="367">
        <v>1131</v>
      </c>
      <c r="F75" s="367" t="s">
        <v>106</v>
      </c>
      <c r="G75" s="436" t="s">
        <v>178</v>
      </c>
      <c r="H75" s="436" t="s">
        <v>178</v>
      </c>
      <c r="I75" s="407" t="s">
        <v>178</v>
      </c>
      <c r="J75" s="410" t="s">
        <v>178</v>
      </c>
      <c r="K75" s="416" t="s">
        <v>178</v>
      </c>
    </row>
    <row r="76" spans="2:10" ht="12.75">
      <c r="B76" s="189"/>
      <c r="C76" s="189"/>
      <c r="D76" s="189"/>
      <c r="E76" s="189"/>
      <c r="F76" s="189"/>
      <c r="G76" s="189"/>
      <c r="H76" s="189"/>
      <c r="I76" s="189"/>
      <c r="J76" s="189"/>
    </row>
    <row r="77" spans="2:10" ht="12.75" customHeight="1">
      <c r="B77" s="189"/>
      <c r="C77" s="189"/>
      <c r="D77" s="189"/>
      <c r="E77" s="189"/>
      <c r="F77" s="189"/>
      <c r="G77" s="189"/>
      <c r="H77" s="189"/>
      <c r="I77" s="189"/>
      <c r="J77" s="189"/>
    </row>
    <row r="78" spans="2:10" ht="12.75">
      <c r="B78" s="189"/>
      <c r="C78" s="189"/>
      <c r="D78" s="189"/>
      <c r="E78" s="189"/>
      <c r="F78" s="189"/>
      <c r="G78" s="189"/>
      <c r="H78" s="189"/>
      <c r="I78" s="189"/>
      <c r="J78" s="189"/>
    </row>
    <row r="79" spans="2:10" ht="18.75">
      <c r="B79" s="189"/>
      <c r="C79" s="189"/>
      <c r="D79" s="189"/>
      <c r="E79" s="582" t="s">
        <v>94</v>
      </c>
      <c r="F79" s="582"/>
      <c r="G79" s="189"/>
      <c r="H79" s="189"/>
      <c r="I79" s="189"/>
      <c r="J79" s="189"/>
    </row>
    <row r="80" spans="2:10" ht="13.5" thickBot="1">
      <c r="B80" s="189"/>
      <c r="C80" s="189"/>
      <c r="D80" s="189"/>
      <c r="E80" s="189"/>
      <c r="F80" s="189"/>
      <c r="G80" s="189"/>
      <c r="H80" s="189"/>
      <c r="I80" s="189"/>
      <c r="J80" s="189"/>
    </row>
    <row r="81" spans="2:11" ht="12.75">
      <c r="B81" s="568" t="s">
        <v>9</v>
      </c>
      <c r="C81" s="570" t="s">
        <v>10</v>
      </c>
      <c r="D81" s="572" t="s">
        <v>3</v>
      </c>
      <c r="E81" s="578" t="s">
        <v>36</v>
      </c>
      <c r="F81" s="586" t="s">
        <v>18</v>
      </c>
      <c r="G81" s="578" t="s">
        <v>31</v>
      </c>
      <c r="H81" s="580" t="s">
        <v>32</v>
      </c>
      <c r="I81" s="576" t="s">
        <v>198</v>
      </c>
      <c r="J81" s="574" t="s">
        <v>6</v>
      </c>
      <c r="K81" s="584" t="s">
        <v>33</v>
      </c>
    </row>
    <row r="82" spans="2:11" ht="13.5" thickBot="1">
      <c r="B82" s="569"/>
      <c r="C82" s="571"/>
      <c r="D82" s="573"/>
      <c r="E82" s="579"/>
      <c r="F82" s="587"/>
      <c r="G82" s="579"/>
      <c r="H82" s="581"/>
      <c r="I82" s="577"/>
      <c r="J82" s="575"/>
      <c r="K82" s="589"/>
    </row>
    <row r="83" spans="2:11" ht="15.75" customHeight="1">
      <c r="B83" s="338">
        <v>1</v>
      </c>
      <c r="C83" s="360">
        <v>40</v>
      </c>
      <c r="D83" s="427" t="s">
        <v>182</v>
      </c>
      <c r="E83" s="362" t="s">
        <v>183</v>
      </c>
      <c r="F83" s="439">
        <v>356</v>
      </c>
      <c r="G83" s="439">
        <v>356</v>
      </c>
      <c r="H83" s="445">
        <v>100</v>
      </c>
      <c r="I83" s="202">
        <f>IF(G83&gt;360,G83-360,0)</f>
        <v>0</v>
      </c>
      <c r="J83" s="333">
        <f>IF(G83&gt;=390,360-I83,IF(G83&lt;=360,G83+H83,360-I83+H83))</f>
        <v>456</v>
      </c>
      <c r="K83" s="331">
        <f>INT(1000*(J83/MAX(J83:J87)))</f>
        <v>1000</v>
      </c>
    </row>
    <row r="84" spans="2:11" ht="15" customHeight="1">
      <c r="B84" s="208">
        <f>B83+1</f>
        <v>2</v>
      </c>
      <c r="C84" s="158">
        <v>31</v>
      </c>
      <c r="D84" s="127" t="s">
        <v>171</v>
      </c>
      <c r="E84" s="131" t="s">
        <v>189</v>
      </c>
      <c r="F84" s="130" t="s">
        <v>167</v>
      </c>
      <c r="G84" s="365">
        <v>360</v>
      </c>
      <c r="H84" s="124">
        <v>90</v>
      </c>
      <c r="I84" s="126">
        <f>IF(G84&gt;360,G84-360,0)</f>
        <v>0</v>
      </c>
      <c r="J84" s="440">
        <f>IF(G84&gt;=390,360-I84,IF(G84&lt;=360,G84+H84,360-I84+H84))</f>
        <v>450</v>
      </c>
      <c r="K84" s="441">
        <f>INT(1000*(J84/MAX(J83:J87)))</f>
        <v>986</v>
      </c>
    </row>
    <row r="85" spans="2:11" ht="15.75">
      <c r="B85" s="298">
        <f>B84+1</f>
        <v>3</v>
      </c>
      <c r="C85" s="158">
        <v>30</v>
      </c>
      <c r="D85" s="127" t="s">
        <v>168</v>
      </c>
      <c r="E85" s="128" t="s">
        <v>169</v>
      </c>
      <c r="F85" s="130" t="s">
        <v>167</v>
      </c>
      <c r="G85" s="334">
        <v>359</v>
      </c>
      <c r="H85" s="124">
        <v>90</v>
      </c>
      <c r="I85" s="126">
        <f>IF(G85&gt;360,G85-360,0)</f>
        <v>0</v>
      </c>
      <c r="J85" s="440">
        <f>IF(G85&gt;=390,360-I85,IF(G85&lt;=360,G85+H85,360-I85+H85))</f>
        <v>449</v>
      </c>
      <c r="K85" s="441">
        <f>INT(1000*(J85/MAX(J83:J87)))</f>
        <v>984</v>
      </c>
    </row>
    <row r="86" spans="2:11" ht="15.75">
      <c r="B86" s="298">
        <v>4</v>
      </c>
      <c r="C86" s="158">
        <v>39</v>
      </c>
      <c r="D86" s="127" t="s">
        <v>177</v>
      </c>
      <c r="E86" s="375">
        <v>579</v>
      </c>
      <c r="F86" s="130" t="s">
        <v>175</v>
      </c>
      <c r="G86" s="328">
        <v>353</v>
      </c>
      <c r="H86" s="124">
        <v>90</v>
      </c>
      <c r="I86" s="126">
        <f>IF(G86&gt;360,G86-360,0)</f>
        <v>0</v>
      </c>
      <c r="J86" s="440">
        <f>IF(G86&gt;=390,360-I86,IF(G86&lt;=360,G86+H86,360-I86+H86))</f>
        <v>443</v>
      </c>
      <c r="K86" s="441">
        <f>INT(1000*(J86/MAX(J83:J87)))</f>
        <v>971</v>
      </c>
    </row>
    <row r="87" spans="2:11" ht="16.5" thickBot="1">
      <c r="B87" s="216">
        <v>5</v>
      </c>
      <c r="C87" s="186">
        <v>35</v>
      </c>
      <c r="D87" s="438" t="s">
        <v>159</v>
      </c>
      <c r="E87" s="442">
        <v>1822</v>
      </c>
      <c r="F87" s="366" t="s">
        <v>106</v>
      </c>
      <c r="G87" s="364">
        <v>360</v>
      </c>
      <c r="H87" s="256">
        <v>80</v>
      </c>
      <c r="I87" s="257">
        <f>IF(G87&gt;360,G87-360,0)</f>
        <v>0</v>
      </c>
      <c r="J87" s="443">
        <f>IF(G87&gt;=390,360-I87,IF(G87&lt;=360,G87+H87,360-I87+H87))</f>
        <v>440</v>
      </c>
      <c r="K87" s="444">
        <f>INT(1000*(J87/MAX(J83:J87)))</f>
        <v>964</v>
      </c>
    </row>
    <row r="88" spans="9:12" ht="12.75">
      <c r="I88" s="15"/>
      <c r="J88" s="332"/>
      <c r="K88"/>
      <c r="L88"/>
    </row>
    <row r="92" ht="15" customHeight="1"/>
    <row r="93" ht="12.75" customHeight="1"/>
    <row r="106" ht="12.75" customHeight="1"/>
  </sheetData>
  <sheetProtection/>
  <mergeCells count="94">
    <mergeCell ref="K22:K23"/>
    <mergeCell ref="K36:K37"/>
    <mergeCell ref="K45:K46"/>
    <mergeCell ref="K59:K60"/>
    <mergeCell ref="K68:K69"/>
    <mergeCell ref="K81:K82"/>
    <mergeCell ref="I1:J1"/>
    <mergeCell ref="B67:D67"/>
    <mergeCell ref="B21:D21"/>
    <mergeCell ref="B35:D35"/>
    <mergeCell ref="B44:D44"/>
    <mergeCell ref="B58:D58"/>
    <mergeCell ref="C22:C23"/>
    <mergeCell ref="D1:H1"/>
    <mergeCell ref="D2:H2"/>
    <mergeCell ref="D3:H3"/>
    <mergeCell ref="D4:H4"/>
    <mergeCell ref="B12:D12"/>
    <mergeCell ref="G22:G23"/>
    <mergeCell ref="B13:B14"/>
    <mergeCell ref="C13:C14"/>
    <mergeCell ref="F22:F23"/>
    <mergeCell ref="A9:K9"/>
    <mergeCell ref="B6:J6"/>
    <mergeCell ref="B22:B23"/>
    <mergeCell ref="E11:F11"/>
    <mergeCell ref="K1:M1"/>
    <mergeCell ref="K2:L2"/>
    <mergeCell ref="K4:L4"/>
    <mergeCell ref="K7:L7"/>
    <mergeCell ref="K5:L5"/>
    <mergeCell ref="H22:H23"/>
    <mergeCell ref="J13:J14"/>
    <mergeCell ref="K13:K14"/>
    <mergeCell ref="K6:L6"/>
    <mergeCell ref="B7:J7"/>
    <mergeCell ref="J59:J60"/>
    <mergeCell ref="E57:F57"/>
    <mergeCell ref="B59:B60"/>
    <mergeCell ref="F36:F37"/>
    <mergeCell ref="G45:G46"/>
    <mergeCell ref="G59:G60"/>
    <mergeCell ref="C36:C37"/>
    <mergeCell ref="I36:I37"/>
    <mergeCell ref="D45:D46"/>
    <mergeCell ref="E36:E37"/>
    <mergeCell ref="I13:I14"/>
    <mergeCell ref="B68:B69"/>
    <mergeCell ref="C68:C69"/>
    <mergeCell ref="D68:D69"/>
    <mergeCell ref="E68:E69"/>
    <mergeCell ref="F68:F69"/>
    <mergeCell ref="G68:G69"/>
    <mergeCell ref="B36:B37"/>
    <mergeCell ref="I59:I60"/>
    <mergeCell ref="E22:E23"/>
    <mergeCell ref="J68:J69"/>
    <mergeCell ref="D13:D14"/>
    <mergeCell ref="E13:E14"/>
    <mergeCell ref="F13:F14"/>
    <mergeCell ref="J22:J23"/>
    <mergeCell ref="I22:I23"/>
    <mergeCell ref="D22:D23"/>
    <mergeCell ref="H13:H14"/>
    <mergeCell ref="G13:G14"/>
    <mergeCell ref="J36:J37"/>
    <mergeCell ref="E81:E82"/>
    <mergeCell ref="F81:F82"/>
    <mergeCell ref="H36:H37"/>
    <mergeCell ref="F59:F60"/>
    <mergeCell ref="H68:H69"/>
    <mergeCell ref="F45:F46"/>
    <mergeCell ref="H45:H46"/>
    <mergeCell ref="E59:E60"/>
    <mergeCell ref="G36:G37"/>
    <mergeCell ref="H59:H60"/>
    <mergeCell ref="B45:B46"/>
    <mergeCell ref="E79:F79"/>
    <mergeCell ref="C59:C60"/>
    <mergeCell ref="D59:D60"/>
    <mergeCell ref="E34:F34"/>
    <mergeCell ref="C45:C46"/>
    <mergeCell ref="E45:E46"/>
    <mergeCell ref="D36:D37"/>
    <mergeCell ref="B81:B82"/>
    <mergeCell ref="C81:C82"/>
    <mergeCell ref="D81:D82"/>
    <mergeCell ref="J81:J82"/>
    <mergeCell ref="I45:I46"/>
    <mergeCell ref="G81:G82"/>
    <mergeCell ref="I68:I69"/>
    <mergeCell ref="H81:H82"/>
    <mergeCell ref="I81:I82"/>
    <mergeCell ref="J45:J46"/>
  </mergeCells>
  <printOptions horizontalCentered="1"/>
  <pageMargins left="0.5511811023622047" right="0.2362204724409449" top="0.3937007874015748" bottom="0.7874015748031497" header="0" footer="0"/>
  <pageSetup fitToHeight="1" fitToWidth="1" horizontalDpi="240" verticalDpi="24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2"/>
  <sheetViews>
    <sheetView zoomScale="120" zoomScaleNormal="120" zoomScalePageLayoutView="0" workbookViewId="0" topLeftCell="A1">
      <selection activeCell="P21" sqref="P21"/>
    </sheetView>
  </sheetViews>
  <sheetFormatPr defaultColWidth="9.140625" defaultRowHeight="12.75"/>
  <cols>
    <col min="2" max="2" width="4.28125" style="0" customWidth="1"/>
    <col min="3" max="3" width="6.57421875" style="0" customWidth="1"/>
    <col min="4" max="4" width="18.00390625" style="0" customWidth="1"/>
    <col min="5" max="5" width="11.7109375" style="0" customWidth="1"/>
    <col min="6" max="6" width="9.00390625" style="0" customWidth="1"/>
    <col min="10" max="10" width="7.8515625" style="0" customWidth="1"/>
    <col min="11" max="11" width="7.140625" style="0" customWidth="1"/>
    <col min="12" max="12" width="10.28125" style="0" customWidth="1"/>
  </cols>
  <sheetData>
    <row r="2" spans="2:14" ht="18.75">
      <c r="B2" s="525" t="s">
        <v>0</v>
      </c>
      <c r="C2" s="525"/>
      <c r="D2" s="525"/>
      <c r="E2" s="525"/>
      <c r="F2" s="525"/>
      <c r="G2" s="525"/>
      <c r="H2" s="525"/>
      <c r="I2" s="525"/>
      <c r="J2" s="525"/>
      <c r="K2" s="534" t="s">
        <v>74</v>
      </c>
      <c r="L2" s="534"/>
      <c r="M2" s="534"/>
      <c r="N2" s="1"/>
    </row>
    <row r="3" spans="2:14" ht="18.75">
      <c r="B3" s="526" t="s">
        <v>1</v>
      </c>
      <c r="C3" s="526"/>
      <c r="D3" s="526"/>
      <c r="E3" s="526"/>
      <c r="F3" s="526"/>
      <c r="G3" s="526"/>
      <c r="H3" s="526"/>
      <c r="I3" s="526"/>
      <c r="J3" s="526"/>
      <c r="K3" s="534" t="s">
        <v>95</v>
      </c>
      <c r="L3" s="534"/>
      <c r="M3" s="47"/>
      <c r="N3" s="1"/>
    </row>
    <row r="4" spans="2:14" ht="23.25">
      <c r="B4" s="97"/>
      <c r="C4" s="527" t="s">
        <v>72</v>
      </c>
      <c r="D4" s="527"/>
      <c r="E4" s="527"/>
      <c r="F4" s="527"/>
      <c r="G4" s="527"/>
      <c r="H4" s="527"/>
      <c r="I4" s="97"/>
      <c r="J4" s="97"/>
      <c r="K4" s="47"/>
      <c r="L4" s="47"/>
      <c r="M4" s="47"/>
      <c r="N4" s="1"/>
    </row>
    <row r="5" spans="2:14" ht="18.75">
      <c r="B5" s="48"/>
      <c r="C5" s="518" t="s">
        <v>56</v>
      </c>
      <c r="D5" s="518"/>
      <c r="E5" s="518"/>
      <c r="F5" s="518"/>
      <c r="G5" s="518"/>
      <c r="H5" s="518"/>
      <c r="I5" s="48"/>
      <c r="J5" s="48"/>
      <c r="K5" s="542" t="s">
        <v>226</v>
      </c>
      <c r="L5" s="542"/>
      <c r="M5" s="42"/>
      <c r="N5" s="1"/>
    </row>
    <row r="6" spans="2:14" ht="18.75">
      <c r="B6" s="46"/>
      <c r="C6" s="46"/>
      <c r="D6" s="46"/>
      <c r="E6" s="46"/>
      <c r="F6" s="46"/>
      <c r="G6" s="46"/>
      <c r="H6" s="46"/>
      <c r="I6" s="46"/>
      <c r="J6" s="47"/>
      <c r="K6" s="535" t="s">
        <v>214</v>
      </c>
      <c r="L6" s="535"/>
      <c r="M6" s="218"/>
      <c r="N6" s="1"/>
    </row>
    <row r="7" spans="2:14" ht="18.75">
      <c r="B7" s="549" t="s">
        <v>19</v>
      </c>
      <c r="C7" s="549"/>
      <c r="D7" s="549"/>
      <c r="E7" s="549"/>
      <c r="F7" s="549"/>
      <c r="G7" s="549"/>
      <c r="H7" s="549"/>
      <c r="I7" s="549"/>
      <c r="J7" s="549"/>
      <c r="K7" s="535" t="s">
        <v>213</v>
      </c>
      <c r="L7" s="535"/>
      <c r="M7" s="218"/>
      <c r="N7" s="1"/>
    </row>
    <row r="8" spans="2:14" ht="26.25">
      <c r="B8" s="541" t="s">
        <v>2</v>
      </c>
      <c r="C8" s="541"/>
      <c r="D8" s="541"/>
      <c r="E8" s="541"/>
      <c r="F8" s="541"/>
      <c r="G8" s="541"/>
      <c r="H8" s="541"/>
      <c r="I8" s="541"/>
      <c r="J8" s="541"/>
      <c r="K8" s="51"/>
      <c r="L8" s="47"/>
      <c r="M8" s="47"/>
      <c r="N8" s="33"/>
    </row>
    <row r="9" spans="2:15" ht="26.25">
      <c r="B9" s="541" t="s">
        <v>76</v>
      </c>
      <c r="C9" s="541"/>
      <c r="D9" s="541"/>
      <c r="E9" s="541"/>
      <c r="F9" s="541"/>
      <c r="G9" s="541"/>
      <c r="H9" s="541"/>
      <c r="I9" s="541"/>
      <c r="J9" s="541"/>
      <c r="K9" s="51"/>
      <c r="L9" s="51"/>
      <c r="M9" s="51"/>
      <c r="N9" s="51"/>
      <c r="O9" s="21"/>
    </row>
    <row r="10" spans="2:14" ht="19.5" thickBot="1">
      <c r="B10" s="1"/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14"/>
    </row>
    <row r="11" spans="2:13" ht="12.75">
      <c r="B11" s="544" t="s">
        <v>9</v>
      </c>
      <c r="C11" s="519" t="s">
        <v>10</v>
      </c>
      <c r="D11" s="522" t="s">
        <v>3</v>
      </c>
      <c r="E11" s="528" t="s">
        <v>36</v>
      </c>
      <c r="F11" s="528" t="s">
        <v>18</v>
      </c>
      <c r="G11" s="551" t="s">
        <v>4</v>
      </c>
      <c r="H11" s="539"/>
      <c r="I11" s="540"/>
      <c r="J11" s="522" t="s">
        <v>5</v>
      </c>
      <c r="K11" s="523"/>
      <c r="L11" s="546" t="s">
        <v>6</v>
      </c>
      <c r="M11" s="544" t="s">
        <v>7</v>
      </c>
    </row>
    <row r="12" spans="2:13" ht="13.5" thickBot="1">
      <c r="B12" s="545"/>
      <c r="C12" s="520"/>
      <c r="D12" s="601"/>
      <c r="E12" s="529"/>
      <c r="F12" s="529"/>
      <c r="G12" s="243">
        <v>1</v>
      </c>
      <c r="H12" s="274">
        <v>2</v>
      </c>
      <c r="I12" s="307">
        <v>3</v>
      </c>
      <c r="J12" s="243">
        <v>1</v>
      </c>
      <c r="K12" s="307">
        <v>2</v>
      </c>
      <c r="L12" s="555"/>
      <c r="M12" s="545"/>
    </row>
    <row r="13" spans="2:14" ht="13.5" customHeight="1">
      <c r="B13" s="204">
        <v>1</v>
      </c>
      <c r="C13" s="447">
        <v>29</v>
      </c>
      <c r="D13" s="463" t="s">
        <v>223</v>
      </c>
      <c r="E13" s="447" t="s">
        <v>170</v>
      </c>
      <c r="F13" s="447" t="s">
        <v>167</v>
      </c>
      <c r="G13" s="201">
        <v>122</v>
      </c>
      <c r="H13" s="200">
        <v>300</v>
      </c>
      <c r="I13" s="277">
        <v>300</v>
      </c>
      <c r="J13" s="201"/>
      <c r="K13" s="277"/>
      <c r="L13" s="350">
        <v>722</v>
      </c>
      <c r="M13" s="448">
        <v>1</v>
      </c>
      <c r="N13" s="15"/>
    </row>
    <row r="14" spans="2:14" ht="13.5" customHeight="1">
      <c r="B14" s="208">
        <v>4</v>
      </c>
      <c r="C14" s="449">
        <v>11</v>
      </c>
      <c r="D14" s="464" t="s">
        <v>118</v>
      </c>
      <c r="E14" s="449">
        <v>1787</v>
      </c>
      <c r="F14" s="449" t="s">
        <v>106</v>
      </c>
      <c r="G14" s="124">
        <v>300</v>
      </c>
      <c r="H14" s="125">
        <v>219</v>
      </c>
      <c r="I14" s="210">
        <v>203</v>
      </c>
      <c r="J14" s="124"/>
      <c r="K14" s="210"/>
      <c r="L14" s="233">
        <f aca="true" t="shared" si="0" ref="L14:L32">SUM(G14:I14)</f>
        <v>722</v>
      </c>
      <c r="M14" s="254">
        <v>2</v>
      </c>
      <c r="N14" s="15"/>
    </row>
    <row r="15" spans="2:14" ht="13.5" customHeight="1">
      <c r="B15" s="208">
        <v>2</v>
      </c>
      <c r="C15" s="449">
        <v>32</v>
      </c>
      <c r="D15" s="464" t="s">
        <v>172</v>
      </c>
      <c r="E15" s="449" t="s">
        <v>173</v>
      </c>
      <c r="F15" s="449" t="s">
        <v>167</v>
      </c>
      <c r="G15" s="124">
        <v>178</v>
      </c>
      <c r="H15" s="125">
        <v>300</v>
      </c>
      <c r="I15" s="210">
        <v>242</v>
      </c>
      <c r="J15" s="124"/>
      <c r="K15" s="210"/>
      <c r="L15" s="233">
        <f t="shared" si="0"/>
        <v>720</v>
      </c>
      <c r="M15" s="254">
        <v>3</v>
      </c>
      <c r="N15" s="15"/>
    </row>
    <row r="16" spans="2:14" ht="13.5" customHeight="1">
      <c r="B16" s="208">
        <v>3</v>
      </c>
      <c r="C16" s="450">
        <v>17</v>
      </c>
      <c r="D16" s="465" t="s">
        <v>140</v>
      </c>
      <c r="E16" s="450">
        <v>1791</v>
      </c>
      <c r="F16" s="450" t="s">
        <v>106</v>
      </c>
      <c r="G16" s="124">
        <v>112</v>
      </c>
      <c r="H16" s="125">
        <v>300</v>
      </c>
      <c r="I16" s="210">
        <v>300</v>
      </c>
      <c r="J16" s="124"/>
      <c r="K16" s="210"/>
      <c r="L16" s="233">
        <f t="shared" si="0"/>
        <v>712</v>
      </c>
      <c r="M16" s="254">
        <v>4</v>
      </c>
      <c r="N16" s="15"/>
    </row>
    <row r="17" spans="2:14" ht="13.5" customHeight="1">
      <c r="B17" s="208">
        <v>5</v>
      </c>
      <c r="C17" s="450">
        <v>28</v>
      </c>
      <c r="D17" s="465" t="s">
        <v>153</v>
      </c>
      <c r="E17" s="450"/>
      <c r="F17" s="450" t="s">
        <v>106</v>
      </c>
      <c r="G17" s="124">
        <v>192</v>
      </c>
      <c r="H17" s="125">
        <v>298</v>
      </c>
      <c r="I17" s="210">
        <v>137</v>
      </c>
      <c r="J17" s="124"/>
      <c r="K17" s="210"/>
      <c r="L17" s="233">
        <f t="shared" si="0"/>
        <v>627</v>
      </c>
      <c r="M17" s="254">
        <v>5</v>
      </c>
      <c r="N17" s="15"/>
    </row>
    <row r="18" spans="2:14" ht="13.5" customHeight="1">
      <c r="B18" s="208">
        <v>6</v>
      </c>
      <c r="C18" s="449">
        <v>69</v>
      </c>
      <c r="D18" s="464" t="s">
        <v>105</v>
      </c>
      <c r="E18" s="449">
        <v>1794</v>
      </c>
      <c r="F18" s="449" t="s">
        <v>106</v>
      </c>
      <c r="G18" s="124">
        <v>130</v>
      </c>
      <c r="H18" s="125">
        <v>280</v>
      </c>
      <c r="I18" s="210">
        <v>176</v>
      </c>
      <c r="J18" s="124"/>
      <c r="K18" s="210"/>
      <c r="L18" s="233">
        <f t="shared" si="0"/>
        <v>586</v>
      </c>
      <c r="M18" s="254">
        <v>6</v>
      </c>
      <c r="N18" s="15"/>
    </row>
    <row r="19" spans="2:14" ht="13.5" customHeight="1">
      <c r="B19" s="208">
        <v>7</v>
      </c>
      <c r="C19" s="450">
        <v>34</v>
      </c>
      <c r="D19" s="465" t="s">
        <v>158</v>
      </c>
      <c r="E19" s="375">
        <v>1820</v>
      </c>
      <c r="F19" s="450" t="s">
        <v>106</v>
      </c>
      <c r="G19" s="124">
        <v>119</v>
      </c>
      <c r="H19" s="125">
        <v>300</v>
      </c>
      <c r="I19" s="210">
        <v>160</v>
      </c>
      <c r="J19" s="124"/>
      <c r="K19" s="210"/>
      <c r="L19" s="233">
        <f t="shared" si="0"/>
        <v>579</v>
      </c>
      <c r="M19" s="254">
        <v>7</v>
      </c>
      <c r="N19" s="15"/>
    </row>
    <row r="20" spans="2:14" ht="13.5" customHeight="1">
      <c r="B20" s="208">
        <v>9</v>
      </c>
      <c r="C20" s="449">
        <v>33</v>
      </c>
      <c r="D20" s="465" t="s">
        <v>190</v>
      </c>
      <c r="E20" s="450">
        <v>1821</v>
      </c>
      <c r="F20" s="450" t="s">
        <v>106</v>
      </c>
      <c r="G20" s="124">
        <v>300</v>
      </c>
      <c r="H20" s="133">
        <v>126</v>
      </c>
      <c r="I20" s="209">
        <v>65</v>
      </c>
      <c r="J20" s="206"/>
      <c r="K20" s="209"/>
      <c r="L20" s="233">
        <f t="shared" si="0"/>
        <v>491</v>
      </c>
      <c r="M20" s="254">
        <v>8</v>
      </c>
      <c r="N20" s="15"/>
    </row>
    <row r="21" spans="2:14" ht="13.5" customHeight="1">
      <c r="B21" s="208">
        <v>8</v>
      </c>
      <c r="C21" s="449">
        <v>3</v>
      </c>
      <c r="D21" s="464" t="s">
        <v>125</v>
      </c>
      <c r="E21" s="449" t="s">
        <v>126</v>
      </c>
      <c r="F21" s="449" t="s">
        <v>127</v>
      </c>
      <c r="G21" s="124">
        <v>300</v>
      </c>
      <c r="H21" s="125">
        <v>96</v>
      </c>
      <c r="I21" s="210">
        <v>94</v>
      </c>
      <c r="J21" s="124"/>
      <c r="K21" s="210"/>
      <c r="L21" s="233">
        <f t="shared" si="0"/>
        <v>490</v>
      </c>
      <c r="M21" s="254">
        <v>9</v>
      </c>
      <c r="N21" s="15"/>
    </row>
    <row r="22" spans="2:14" ht="13.5" customHeight="1">
      <c r="B22" s="208">
        <v>10</v>
      </c>
      <c r="C22" s="449">
        <v>18</v>
      </c>
      <c r="D22" s="466" t="s">
        <v>142</v>
      </c>
      <c r="E22" s="450">
        <v>1786</v>
      </c>
      <c r="F22" s="450" t="s">
        <v>106</v>
      </c>
      <c r="G22" s="124">
        <v>128</v>
      </c>
      <c r="H22" s="133">
        <v>150</v>
      </c>
      <c r="I22" s="209">
        <v>175</v>
      </c>
      <c r="J22" s="206"/>
      <c r="K22" s="209"/>
      <c r="L22" s="233">
        <f t="shared" si="0"/>
        <v>453</v>
      </c>
      <c r="M22" s="254">
        <v>10</v>
      </c>
      <c r="N22" s="15"/>
    </row>
    <row r="23" spans="2:14" ht="13.5" customHeight="1">
      <c r="B23" s="208">
        <v>11</v>
      </c>
      <c r="C23" s="450">
        <v>26</v>
      </c>
      <c r="D23" s="467" t="s">
        <v>221</v>
      </c>
      <c r="E23" s="450"/>
      <c r="F23" s="450" t="s">
        <v>106</v>
      </c>
      <c r="G23" s="124">
        <v>0</v>
      </c>
      <c r="H23" s="125">
        <v>300</v>
      </c>
      <c r="I23" s="210">
        <v>134</v>
      </c>
      <c r="J23" s="124"/>
      <c r="K23" s="210"/>
      <c r="L23" s="233">
        <f t="shared" si="0"/>
        <v>434</v>
      </c>
      <c r="M23" s="254">
        <v>11</v>
      </c>
      <c r="N23" s="15"/>
    </row>
    <row r="24" spans="2:14" ht="13.5" customHeight="1">
      <c r="B24" s="208">
        <v>12</v>
      </c>
      <c r="C24" s="449">
        <v>4</v>
      </c>
      <c r="D24" s="464" t="s">
        <v>194</v>
      </c>
      <c r="E24" s="449" t="s">
        <v>129</v>
      </c>
      <c r="F24" s="449" t="s">
        <v>127</v>
      </c>
      <c r="G24" s="124">
        <v>0</v>
      </c>
      <c r="H24" s="125">
        <v>300</v>
      </c>
      <c r="I24" s="210">
        <v>118</v>
      </c>
      <c r="J24" s="124"/>
      <c r="K24" s="210"/>
      <c r="L24" s="233">
        <f t="shared" si="0"/>
        <v>418</v>
      </c>
      <c r="M24" s="254">
        <v>12</v>
      </c>
      <c r="N24" s="15"/>
    </row>
    <row r="25" spans="2:14" ht="13.5" customHeight="1">
      <c r="B25" s="208">
        <v>13</v>
      </c>
      <c r="C25" s="212">
        <v>23</v>
      </c>
      <c r="D25" s="468" t="s">
        <v>150</v>
      </c>
      <c r="E25" s="456">
        <v>1888</v>
      </c>
      <c r="F25" s="451" t="s">
        <v>106</v>
      </c>
      <c r="G25" s="124">
        <v>0</v>
      </c>
      <c r="H25" s="125">
        <v>300</v>
      </c>
      <c r="I25" s="210">
        <v>102</v>
      </c>
      <c r="J25" s="124"/>
      <c r="K25" s="210"/>
      <c r="L25" s="233">
        <f t="shared" si="0"/>
        <v>402</v>
      </c>
      <c r="M25" s="254">
        <v>13</v>
      </c>
      <c r="N25" s="15"/>
    </row>
    <row r="26" spans="2:14" ht="13.5" customHeight="1">
      <c r="B26" s="208">
        <v>14</v>
      </c>
      <c r="C26" s="450">
        <v>24</v>
      </c>
      <c r="D26" s="465" t="s">
        <v>151</v>
      </c>
      <c r="E26" s="450">
        <v>1889</v>
      </c>
      <c r="F26" s="450" t="s">
        <v>106</v>
      </c>
      <c r="G26" s="124">
        <v>0</v>
      </c>
      <c r="H26" s="125">
        <v>105</v>
      </c>
      <c r="I26" s="210">
        <v>125</v>
      </c>
      <c r="J26" s="124"/>
      <c r="K26" s="210"/>
      <c r="L26" s="233">
        <f t="shared" si="0"/>
        <v>230</v>
      </c>
      <c r="M26" s="254">
        <v>14</v>
      </c>
      <c r="N26" s="15"/>
    </row>
    <row r="27" spans="2:14" ht="13.5" customHeight="1">
      <c r="B27" s="208">
        <v>15</v>
      </c>
      <c r="C27" s="449">
        <v>19</v>
      </c>
      <c r="D27" s="464" t="s">
        <v>143</v>
      </c>
      <c r="E27" s="449">
        <v>1788</v>
      </c>
      <c r="F27" s="449" t="s">
        <v>106</v>
      </c>
      <c r="G27" s="124">
        <v>58</v>
      </c>
      <c r="H27" s="125">
        <v>42</v>
      </c>
      <c r="I27" s="210">
        <v>92</v>
      </c>
      <c r="J27" s="124"/>
      <c r="K27" s="210"/>
      <c r="L27" s="233">
        <f t="shared" si="0"/>
        <v>192</v>
      </c>
      <c r="M27" s="254">
        <v>15</v>
      </c>
      <c r="N27" s="15"/>
    </row>
    <row r="28" spans="2:14" ht="13.5" customHeight="1">
      <c r="B28" s="208">
        <v>16</v>
      </c>
      <c r="C28" s="450">
        <v>25</v>
      </c>
      <c r="D28" s="465" t="s">
        <v>222</v>
      </c>
      <c r="E28" s="450"/>
      <c r="F28" s="450" t="s">
        <v>106</v>
      </c>
      <c r="G28" s="124">
        <v>0</v>
      </c>
      <c r="H28" s="125">
        <v>183</v>
      </c>
      <c r="I28" s="210">
        <v>0</v>
      </c>
      <c r="J28" s="124"/>
      <c r="K28" s="210"/>
      <c r="L28" s="233">
        <f t="shared" si="0"/>
        <v>183</v>
      </c>
      <c r="M28" s="254">
        <v>16</v>
      </c>
      <c r="N28" s="15"/>
    </row>
    <row r="29" spans="2:14" ht="13.5" customHeight="1">
      <c r="B29" s="208">
        <v>17</v>
      </c>
      <c r="C29" s="212">
        <v>6</v>
      </c>
      <c r="D29" s="469" t="s">
        <v>134</v>
      </c>
      <c r="E29" s="452" t="s">
        <v>135</v>
      </c>
      <c r="F29" s="451" t="s">
        <v>132</v>
      </c>
      <c r="G29" s="124" t="s">
        <v>178</v>
      </c>
      <c r="H29" s="231" t="s">
        <v>178</v>
      </c>
      <c r="I29" s="236" t="s">
        <v>178</v>
      </c>
      <c r="J29" s="286"/>
      <c r="K29" s="236"/>
      <c r="L29" s="233">
        <f t="shared" si="0"/>
        <v>0</v>
      </c>
      <c r="M29" s="265">
        <v>17</v>
      </c>
      <c r="N29" s="15"/>
    </row>
    <row r="30" spans="2:14" ht="13.5" customHeight="1">
      <c r="B30" s="208">
        <v>18</v>
      </c>
      <c r="C30" s="450">
        <v>30</v>
      </c>
      <c r="D30" s="465" t="s">
        <v>168</v>
      </c>
      <c r="E30" s="450" t="s">
        <v>169</v>
      </c>
      <c r="F30" s="450" t="s">
        <v>167</v>
      </c>
      <c r="G30" s="124" t="s">
        <v>178</v>
      </c>
      <c r="H30" s="125" t="s">
        <v>178</v>
      </c>
      <c r="I30" s="210" t="s">
        <v>178</v>
      </c>
      <c r="J30" s="124"/>
      <c r="K30" s="210"/>
      <c r="L30" s="233">
        <f t="shared" si="0"/>
        <v>0</v>
      </c>
      <c r="M30" s="254">
        <v>17</v>
      </c>
      <c r="N30" s="15"/>
    </row>
    <row r="31" spans="2:14" ht="13.5" customHeight="1">
      <c r="B31" s="208">
        <v>19</v>
      </c>
      <c r="C31" s="212">
        <v>31</v>
      </c>
      <c r="D31" s="468" t="s">
        <v>171</v>
      </c>
      <c r="E31" s="453" t="s">
        <v>189</v>
      </c>
      <c r="F31" s="454" t="s">
        <v>167</v>
      </c>
      <c r="G31" s="124" t="s">
        <v>178</v>
      </c>
      <c r="H31" s="125" t="s">
        <v>178</v>
      </c>
      <c r="I31" s="210" t="s">
        <v>178</v>
      </c>
      <c r="J31" s="124"/>
      <c r="K31" s="210"/>
      <c r="L31" s="233">
        <f t="shared" si="0"/>
        <v>0</v>
      </c>
      <c r="M31" s="455">
        <v>17</v>
      </c>
      <c r="N31" s="15"/>
    </row>
    <row r="32" spans="2:14" ht="13.5" customHeight="1" thickBot="1">
      <c r="B32" s="216">
        <v>20</v>
      </c>
      <c r="C32" s="457">
        <v>14</v>
      </c>
      <c r="D32" s="470" t="s">
        <v>157</v>
      </c>
      <c r="E32" s="458" t="s">
        <v>181</v>
      </c>
      <c r="F32" s="458" t="s">
        <v>132</v>
      </c>
      <c r="G32" s="147" t="s">
        <v>178</v>
      </c>
      <c r="H32" s="459" t="s">
        <v>178</v>
      </c>
      <c r="I32" s="460" t="s">
        <v>178</v>
      </c>
      <c r="J32" s="461"/>
      <c r="K32" s="460"/>
      <c r="L32" s="238">
        <f t="shared" si="0"/>
        <v>0</v>
      </c>
      <c r="M32" s="462">
        <v>17</v>
      </c>
      <c r="N32" s="15"/>
    </row>
    <row r="33" spans="3:14" ht="13.5" customHeight="1">
      <c r="C33" s="23"/>
      <c r="M33" s="15"/>
      <c r="N33" s="15"/>
    </row>
    <row r="34" spans="2:14" ht="13.5" customHeight="1">
      <c r="B34" s="548" t="s">
        <v>75</v>
      </c>
      <c r="C34" s="548"/>
      <c r="D34" s="548"/>
      <c r="E34" s="58"/>
      <c r="F34" s="30"/>
      <c r="G34" s="58"/>
      <c r="H34" s="548" t="s">
        <v>86</v>
      </c>
      <c r="I34" s="548"/>
      <c r="J34" s="548"/>
      <c r="K34" s="59"/>
      <c r="L34" s="42"/>
      <c r="M34" s="15"/>
      <c r="N34" s="15"/>
    </row>
    <row r="35" spans="2:14" ht="13.5" customHeight="1">
      <c r="B35" s="18"/>
      <c r="C35" s="19"/>
      <c r="D35" s="16"/>
      <c r="E35" s="16"/>
      <c r="F35" s="20"/>
      <c r="G35" s="42"/>
      <c r="H35" s="44"/>
      <c r="I35" s="42"/>
      <c r="J35" s="42"/>
      <c r="K35" s="59"/>
      <c r="L35" s="42"/>
      <c r="M35" s="15"/>
      <c r="N35" s="15"/>
    </row>
    <row r="36" spans="2:14" ht="13.5" customHeight="1">
      <c r="B36" s="513" t="s">
        <v>64</v>
      </c>
      <c r="C36" s="513"/>
      <c r="D36" s="513"/>
      <c r="E36" s="550" t="s">
        <v>65</v>
      </c>
      <c r="F36" s="550"/>
      <c r="G36" s="275"/>
      <c r="H36" s="513" t="s">
        <v>88</v>
      </c>
      <c r="I36" s="513"/>
      <c r="J36" s="513"/>
      <c r="K36" s="550" t="s">
        <v>96</v>
      </c>
      <c r="L36" s="550"/>
      <c r="M36" s="550"/>
      <c r="N36" s="15"/>
    </row>
    <row r="37" spans="2:14" ht="13.5" customHeight="1">
      <c r="B37" s="189"/>
      <c r="C37" s="189"/>
      <c r="D37" s="189"/>
      <c r="E37" s="197"/>
      <c r="F37" s="220"/>
      <c r="G37" s="189"/>
      <c r="H37" s="191"/>
      <c r="I37" s="189"/>
      <c r="J37" s="189"/>
      <c r="K37" s="219"/>
      <c r="L37" s="189"/>
      <c r="M37" s="219"/>
      <c r="N37" s="15"/>
    </row>
    <row r="38" spans="2:14" ht="13.5" customHeight="1">
      <c r="B38" s="513" t="s">
        <v>87</v>
      </c>
      <c r="C38" s="513"/>
      <c r="D38" s="513"/>
      <c r="E38" s="550" t="s">
        <v>65</v>
      </c>
      <c r="F38" s="550"/>
      <c r="G38" s="275"/>
      <c r="H38" s="513" t="s">
        <v>90</v>
      </c>
      <c r="I38" s="513"/>
      <c r="J38" s="513"/>
      <c r="K38" s="550" t="s">
        <v>96</v>
      </c>
      <c r="L38" s="550"/>
      <c r="M38" s="550"/>
      <c r="N38" s="15"/>
    </row>
    <row r="39" spans="2:14" ht="13.5" customHeight="1">
      <c r="B39" s="221"/>
      <c r="C39" s="221"/>
      <c r="D39" s="221"/>
      <c r="E39" s="221"/>
      <c r="F39" s="221"/>
      <c r="G39" s="190"/>
      <c r="H39" s="190"/>
      <c r="I39" s="190"/>
      <c r="J39" s="190"/>
      <c r="K39" s="190"/>
      <c r="L39" s="190"/>
      <c r="M39" s="219"/>
      <c r="N39" s="15"/>
    </row>
    <row r="40" spans="2:14" ht="13.5" customHeight="1">
      <c r="B40" s="228"/>
      <c r="C40" s="191"/>
      <c r="D40" s="189"/>
      <c r="E40" s="189"/>
      <c r="F40" s="229"/>
      <c r="G40" s="195"/>
      <c r="H40" s="513" t="s">
        <v>104</v>
      </c>
      <c r="I40" s="513"/>
      <c r="J40" s="513"/>
      <c r="K40" s="550" t="s">
        <v>96</v>
      </c>
      <c r="L40" s="550"/>
      <c r="M40" s="550"/>
      <c r="N40" s="15"/>
    </row>
    <row r="41" ht="13.5" customHeight="1">
      <c r="N41" s="15"/>
    </row>
    <row r="42" ht="13.5" customHeight="1">
      <c r="N42" s="15"/>
    </row>
    <row r="43" ht="13.5" customHeight="1">
      <c r="N43" s="15"/>
    </row>
    <row r="44" ht="13.5" customHeight="1">
      <c r="N44" s="15"/>
    </row>
    <row r="45" ht="13.5" customHeight="1">
      <c r="N45" s="15"/>
    </row>
    <row r="46" ht="13.5" customHeight="1">
      <c r="N46" s="15"/>
    </row>
    <row r="47" ht="13.5" customHeight="1">
      <c r="N47" s="15"/>
    </row>
    <row r="48" ht="13.5" customHeight="1">
      <c r="N48" s="15"/>
    </row>
    <row r="49" ht="13.5" customHeight="1">
      <c r="N49" s="15"/>
    </row>
    <row r="50" ht="13.5" customHeight="1">
      <c r="N50" s="15"/>
    </row>
    <row r="51" ht="13.5" customHeight="1">
      <c r="N51" s="15"/>
    </row>
    <row r="52" ht="13.5" customHeight="1">
      <c r="N52" s="15"/>
    </row>
    <row r="53" ht="13.5" customHeight="1">
      <c r="N53" s="15"/>
    </row>
    <row r="54" ht="13.5" customHeight="1">
      <c r="N54" s="15"/>
    </row>
    <row r="55" ht="13.5" customHeight="1">
      <c r="N55" s="15"/>
    </row>
    <row r="56" ht="13.5" customHeight="1">
      <c r="N56" s="15"/>
    </row>
    <row r="57" ht="12.75">
      <c r="N57" s="15"/>
    </row>
    <row r="58" ht="12.75">
      <c r="N58" s="15"/>
    </row>
    <row r="59" ht="12.75">
      <c r="N59" s="15"/>
    </row>
    <row r="60" ht="12.75">
      <c r="N60" s="15"/>
    </row>
    <row r="61" ht="9" customHeight="1">
      <c r="N61" s="15"/>
    </row>
    <row r="62" ht="12.75">
      <c r="N62" s="15"/>
    </row>
    <row r="63" ht="9.75" customHeight="1"/>
    <row r="64" ht="9.75" customHeight="1"/>
  </sheetData>
  <sheetProtection/>
  <mergeCells count="33">
    <mergeCell ref="H40:J40"/>
    <mergeCell ref="K36:M36"/>
    <mergeCell ref="K38:M38"/>
    <mergeCell ref="K40:M40"/>
    <mergeCell ref="B9:J9"/>
    <mergeCell ref="B38:D38"/>
    <mergeCell ref="E38:F38"/>
    <mergeCell ref="H34:J34"/>
    <mergeCell ref="H36:J36"/>
    <mergeCell ref="B36:D36"/>
    <mergeCell ref="E36:F36"/>
    <mergeCell ref="K6:L6"/>
    <mergeCell ref="B7:J7"/>
    <mergeCell ref="E11:E12"/>
    <mergeCell ref="G11:I11"/>
    <mergeCell ref="H38:J38"/>
    <mergeCell ref="K7:L7"/>
    <mergeCell ref="B34:D34"/>
    <mergeCell ref="B2:J2"/>
    <mergeCell ref="B3:J3"/>
    <mergeCell ref="C4:H4"/>
    <mergeCell ref="C5:H5"/>
    <mergeCell ref="K2:M2"/>
    <mergeCell ref="K3:L3"/>
    <mergeCell ref="K5:L5"/>
    <mergeCell ref="M11:M12"/>
    <mergeCell ref="B8:J8"/>
    <mergeCell ref="B11:B12"/>
    <mergeCell ref="C11:C12"/>
    <mergeCell ref="D11:D12"/>
    <mergeCell ref="F11:F12"/>
    <mergeCell ref="J11:K11"/>
    <mergeCell ref="L11:L12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Leszek</cp:lastModifiedBy>
  <cp:lastPrinted>2012-09-23T16:26:08Z</cp:lastPrinted>
  <dcterms:created xsi:type="dcterms:W3CDTF">2010-03-26T11:19:47Z</dcterms:created>
  <dcterms:modified xsi:type="dcterms:W3CDTF">2012-09-24T19:11:48Z</dcterms:modified>
  <cp:category/>
  <cp:version/>
  <cp:contentType/>
  <cp:contentStatus/>
</cp:coreProperties>
</file>